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5039\Downloads\Q3\S71\"/>
    </mc:Choice>
  </mc:AlternateContent>
  <xr:revisionPtr revIDLastSave="0" documentId="8_{5CF862BC-7CED-48F9-989B-CB5B780248DB}" xr6:coauthVersionLast="47" xr6:coauthVersionMax="47" xr10:uidLastSave="{00000000-0000-0000-0000-000000000000}"/>
  <workbookProtection workbookAlgorithmName="SHA-512" workbookHashValue="XuCo/hw74lw3jXeat+SvPoht3sQ5LZpMbPgu0mR/qCLNfbz4fgRm2j5QmIPaZWR0VIAJfaWuCTH4rtIH1ES8aw==" workbookSaltValue="InByzS6be1si7RjfZtjuoQ==" workbookSpinCount="100000" lockStructure="1"/>
  <bookViews>
    <workbookView xWindow="-110" yWindow="-110" windowWidth="19420" windowHeight="11500" xr2:uid="{00000000-000D-0000-FFFF-FFFF00000000}"/>
  </bookViews>
  <sheets>
    <sheet name="DC37" sheetId="1" r:id="rId1"/>
    <sheet name="DC38" sheetId="2" r:id="rId2"/>
    <sheet name="DC39" sheetId="3" r:id="rId3"/>
    <sheet name="DC40" sheetId="4" r:id="rId4"/>
    <sheet name="NW371" sheetId="5" r:id="rId5"/>
    <sheet name="NW372" sheetId="6" r:id="rId6"/>
    <sheet name="NW373" sheetId="7" r:id="rId7"/>
    <sheet name="NW374" sheetId="8" r:id="rId8"/>
    <sheet name="NW375" sheetId="9" r:id="rId9"/>
    <sheet name="NW381" sheetId="10" r:id="rId10"/>
    <sheet name="NW382" sheetId="11" r:id="rId11"/>
    <sheet name="NW383" sheetId="12" r:id="rId12"/>
    <sheet name="NW384" sheetId="13" r:id="rId13"/>
    <sheet name="NW385" sheetId="14" r:id="rId14"/>
    <sheet name="NW392" sheetId="15" r:id="rId15"/>
    <sheet name="NW393" sheetId="16" r:id="rId16"/>
    <sheet name="NW394" sheetId="17" r:id="rId17"/>
    <sheet name="NW396" sheetId="18" r:id="rId18"/>
    <sheet name="NW397" sheetId="19" r:id="rId19"/>
    <sheet name="NW403" sheetId="20" r:id="rId20"/>
    <sheet name="NW404" sheetId="21" r:id="rId21"/>
    <sheet name="NW405" sheetId="22" r:id="rId22"/>
  </sheets>
  <definedNames>
    <definedName name="_xlnm.Print_Area" localSheetId="0">'DC37'!$A$1:$X$78</definedName>
    <definedName name="_xlnm.Print_Area" localSheetId="1">'DC38'!$A$1:$X$78</definedName>
    <definedName name="_xlnm.Print_Area" localSheetId="2">'DC39'!$A$1:$X$78</definedName>
    <definedName name="_xlnm.Print_Area" localSheetId="3">'DC40'!$A$1:$X$78</definedName>
    <definedName name="_xlnm.Print_Area" localSheetId="4">'NW371'!$A$1:$X$78</definedName>
    <definedName name="_xlnm.Print_Area" localSheetId="5">'NW372'!$A$1:$X$78</definedName>
    <definedName name="_xlnm.Print_Area" localSheetId="6">'NW373'!$A$1:$X$78</definedName>
    <definedName name="_xlnm.Print_Area" localSheetId="7">'NW374'!$A$1:$X$78</definedName>
    <definedName name="_xlnm.Print_Area" localSheetId="8">'NW375'!$A$1:$X$78</definedName>
    <definedName name="_xlnm.Print_Area" localSheetId="9">'NW381'!$A$1:$X$78</definedName>
    <definedName name="_xlnm.Print_Area" localSheetId="10">'NW382'!$A$1:$X$78</definedName>
    <definedName name="_xlnm.Print_Area" localSheetId="11">'NW383'!$A$1:$X$78</definedName>
    <definedName name="_xlnm.Print_Area" localSheetId="12">'NW384'!$A$1:$X$78</definedName>
    <definedName name="_xlnm.Print_Area" localSheetId="13">'NW385'!$A$1:$X$78</definedName>
    <definedName name="_xlnm.Print_Area" localSheetId="14">'NW392'!$A$1:$X$78</definedName>
    <definedName name="_xlnm.Print_Area" localSheetId="15">'NW393'!$A$1:$X$78</definedName>
    <definedName name="_xlnm.Print_Area" localSheetId="16">'NW394'!$A$1:$X$78</definedName>
    <definedName name="_xlnm.Print_Area" localSheetId="17">'NW396'!$A$1:$X$78</definedName>
    <definedName name="_xlnm.Print_Area" localSheetId="18">'NW397'!$A$1:$X$78</definedName>
    <definedName name="_xlnm.Print_Area" localSheetId="19">'NW403'!$A$1:$X$78</definedName>
    <definedName name="_xlnm.Print_Area" localSheetId="20">'NW404'!$A$1:$X$78</definedName>
    <definedName name="_xlnm.Print_Area" localSheetId="21">'NW405'!$A$1:$X$78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0"/>
  <c r="V62" i="10"/>
  <c r="W62" i="11"/>
  <c r="V62" i="11"/>
  <c r="W62" i="12"/>
  <c r="V62" i="12"/>
  <c r="W62" i="13"/>
  <c r="V62" i="13"/>
  <c r="W62" i="14"/>
  <c r="V62" i="14"/>
  <c r="W62" i="15"/>
  <c r="V62" i="15"/>
  <c r="W62" i="16"/>
  <c r="V62" i="16"/>
  <c r="W62" i="17"/>
  <c r="V62" i="17"/>
  <c r="W62" i="18"/>
  <c r="V62" i="18"/>
  <c r="W62" i="19"/>
  <c r="V62" i="19"/>
  <c r="W62" i="20"/>
  <c r="V62" i="20"/>
  <c r="W62" i="21"/>
  <c r="V62" i="21"/>
  <c r="W62" i="22"/>
  <c r="V62" i="22"/>
  <c r="W62" i="1"/>
  <c r="V62" i="1"/>
  <c r="O62" i="2"/>
  <c r="N62" i="2"/>
  <c r="M62" i="2"/>
  <c r="L62" i="2"/>
  <c r="K62" i="2"/>
  <c r="J62" i="2"/>
  <c r="R62" i="2" s="1"/>
  <c r="I62" i="2"/>
  <c r="H62" i="2"/>
  <c r="G62" i="2"/>
  <c r="F62" i="2"/>
  <c r="D62" i="2"/>
  <c r="C62" i="2"/>
  <c r="B62" i="2"/>
  <c r="O62" i="3"/>
  <c r="N62" i="3"/>
  <c r="M62" i="3"/>
  <c r="L62" i="3"/>
  <c r="K62" i="3"/>
  <c r="S62" i="3" s="1"/>
  <c r="J62" i="3"/>
  <c r="R62" i="3" s="1"/>
  <c r="I62" i="3"/>
  <c r="H62" i="3"/>
  <c r="G62" i="3"/>
  <c r="F62" i="3"/>
  <c r="D62" i="3"/>
  <c r="C62" i="3"/>
  <c r="B62" i="3"/>
  <c r="O62" i="4"/>
  <c r="N62" i="4"/>
  <c r="M62" i="4"/>
  <c r="L62" i="4"/>
  <c r="K62" i="4"/>
  <c r="J62" i="4"/>
  <c r="R62" i="4" s="1"/>
  <c r="I62" i="4"/>
  <c r="H62" i="4"/>
  <c r="G62" i="4"/>
  <c r="F62" i="4"/>
  <c r="D62" i="4"/>
  <c r="C62" i="4"/>
  <c r="B62" i="4"/>
  <c r="O62" i="5"/>
  <c r="N62" i="5"/>
  <c r="M62" i="5"/>
  <c r="L62" i="5"/>
  <c r="K62" i="5"/>
  <c r="S62" i="5" s="1"/>
  <c r="J62" i="5"/>
  <c r="I62" i="5"/>
  <c r="H62" i="5"/>
  <c r="G62" i="5"/>
  <c r="F62" i="5"/>
  <c r="D62" i="5"/>
  <c r="C62" i="5"/>
  <c r="B62" i="5"/>
  <c r="O62" i="6"/>
  <c r="N62" i="6"/>
  <c r="M62" i="6"/>
  <c r="L62" i="6"/>
  <c r="K62" i="6"/>
  <c r="J62" i="6"/>
  <c r="R62" i="6" s="1"/>
  <c r="I62" i="6"/>
  <c r="H62" i="6"/>
  <c r="G62" i="6"/>
  <c r="F62" i="6"/>
  <c r="D62" i="6"/>
  <c r="C62" i="6"/>
  <c r="B62" i="6"/>
  <c r="O62" i="7"/>
  <c r="N62" i="7"/>
  <c r="M62" i="7"/>
  <c r="L62" i="7"/>
  <c r="K62" i="7"/>
  <c r="J62" i="7"/>
  <c r="I62" i="7"/>
  <c r="H62" i="7"/>
  <c r="G62" i="7"/>
  <c r="F62" i="7"/>
  <c r="D62" i="7"/>
  <c r="C62" i="7"/>
  <c r="B62" i="7"/>
  <c r="O62" i="8"/>
  <c r="N62" i="8"/>
  <c r="M62" i="8"/>
  <c r="L62" i="8"/>
  <c r="K62" i="8"/>
  <c r="S62" i="8" s="1"/>
  <c r="J62" i="8"/>
  <c r="R62" i="8" s="1"/>
  <c r="I62" i="8"/>
  <c r="H62" i="8"/>
  <c r="G62" i="8"/>
  <c r="F62" i="8"/>
  <c r="D62" i="8"/>
  <c r="C62" i="8"/>
  <c r="B62" i="8"/>
  <c r="O62" i="9"/>
  <c r="N62" i="9"/>
  <c r="M62" i="9"/>
  <c r="L62" i="9"/>
  <c r="K62" i="9"/>
  <c r="S62" i="9" s="1"/>
  <c r="J62" i="9"/>
  <c r="R62" i="9" s="1"/>
  <c r="I62" i="9"/>
  <c r="H62" i="9"/>
  <c r="G62" i="9"/>
  <c r="F62" i="9"/>
  <c r="D62" i="9"/>
  <c r="C62" i="9"/>
  <c r="B62" i="9"/>
  <c r="O62" i="10"/>
  <c r="N62" i="10"/>
  <c r="M62" i="10"/>
  <c r="L62" i="10"/>
  <c r="K62" i="10"/>
  <c r="J62" i="10"/>
  <c r="R62" i="10" s="1"/>
  <c r="I62" i="10"/>
  <c r="H62" i="10"/>
  <c r="G62" i="10"/>
  <c r="F62" i="10"/>
  <c r="D62" i="10"/>
  <c r="C62" i="10"/>
  <c r="B62" i="10"/>
  <c r="O62" i="11"/>
  <c r="N62" i="11"/>
  <c r="M62" i="11"/>
  <c r="L62" i="11"/>
  <c r="K62" i="11"/>
  <c r="J62" i="11"/>
  <c r="R62" i="11" s="1"/>
  <c r="I62" i="11"/>
  <c r="H62" i="11"/>
  <c r="G62" i="11"/>
  <c r="F62" i="11"/>
  <c r="D62" i="11"/>
  <c r="C62" i="11"/>
  <c r="B62" i="11"/>
  <c r="O62" i="12"/>
  <c r="N62" i="12"/>
  <c r="M62" i="12"/>
  <c r="L62" i="12"/>
  <c r="K62" i="12"/>
  <c r="J62" i="12"/>
  <c r="R62" i="12" s="1"/>
  <c r="I62" i="12"/>
  <c r="H62" i="12"/>
  <c r="G62" i="12"/>
  <c r="F62" i="12"/>
  <c r="D62" i="12"/>
  <c r="C62" i="12"/>
  <c r="B62" i="12"/>
  <c r="O62" i="13"/>
  <c r="N62" i="13"/>
  <c r="M62" i="13"/>
  <c r="L62" i="13"/>
  <c r="K62" i="13"/>
  <c r="S62" i="13" s="1"/>
  <c r="J62" i="13"/>
  <c r="R62" i="13" s="1"/>
  <c r="I62" i="13"/>
  <c r="H62" i="13"/>
  <c r="G62" i="13"/>
  <c r="F62" i="13"/>
  <c r="D62" i="13"/>
  <c r="C62" i="13"/>
  <c r="B62" i="13"/>
  <c r="O62" i="14"/>
  <c r="N62" i="14"/>
  <c r="M62" i="14"/>
  <c r="L62" i="14"/>
  <c r="K62" i="14"/>
  <c r="J62" i="14"/>
  <c r="I62" i="14"/>
  <c r="H62" i="14"/>
  <c r="G62" i="14"/>
  <c r="F62" i="14"/>
  <c r="D62" i="14"/>
  <c r="C62" i="14"/>
  <c r="B62" i="14"/>
  <c r="O62" i="15"/>
  <c r="N62" i="15"/>
  <c r="M62" i="15"/>
  <c r="L62" i="15"/>
  <c r="K62" i="15"/>
  <c r="S62" i="15" s="1"/>
  <c r="J62" i="15"/>
  <c r="R62" i="15" s="1"/>
  <c r="I62" i="15"/>
  <c r="H62" i="15"/>
  <c r="G62" i="15"/>
  <c r="F62" i="15"/>
  <c r="D62" i="15"/>
  <c r="C62" i="15"/>
  <c r="B62" i="15"/>
  <c r="O62" i="16"/>
  <c r="N62" i="16"/>
  <c r="M62" i="16"/>
  <c r="L62" i="16"/>
  <c r="K62" i="16"/>
  <c r="S62" i="16" s="1"/>
  <c r="J62" i="16"/>
  <c r="R62" i="16" s="1"/>
  <c r="I62" i="16"/>
  <c r="H62" i="16"/>
  <c r="G62" i="16"/>
  <c r="F62" i="16"/>
  <c r="D62" i="16"/>
  <c r="C62" i="16"/>
  <c r="B62" i="16"/>
  <c r="O62" i="17"/>
  <c r="N62" i="17"/>
  <c r="M62" i="17"/>
  <c r="L62" i="17"/>
  <c r="K62" i="17"/>
  <c r="J62" i="17"/>
  <c r="I62" i="17"/>
  <c r="H62" i="17"/>
  <c r="G62" i="17"/>
  <c r="F62" i="17"/>
  <c r="D62" i="17"/>
  <c r="C62" i="17"/>
  <c r="B62" i="17"/>
  <c r="O62" i="18"/>
  <c r="N62" i="18"/>
  <c r="M62" i="18"/>
  <c r="L62" i="18"/>
  <c r="K62" i="18"/>
  <c r="J62" i="18"/>
  <c r="R62" i="18" s="1"/>
  <c r="I62" i="18"/>
  <c r="H62" i="18"/>
  <c r="G62" i="18"/>
  <c r="F62" i="18"/>
  <c r="D62" i="18"/>
  <c r="C62" i="18"/>
  <c r="B62" i="18"/>
  <c r="O62" i="19"/>
  <c r="N62" i="19"/>
  <c r="M62" i="19"/>
  <c r="L62" i="19"/>
  <c r="K62" i="19"/>
  <c r="S62" i="19" s="1"/>
  <c r="J62" i="19"/>
  <c r="R62" i="19" s="1"/>
  <c r="I62" i="19"/>
  <c r="H62" i="19"/>
  <c r="G62" i="19"/>
  <c r="F62" i="19"/>
  <c r="D62" i="19"/>
  <c r="C62" i="19"/>
  <c r="B62" i="19"/>
  <c r="O62" i="20"/>
  <c r="N62" i="20"/>
  <c r="M62" i="20"/>
  <c r="L62" i="20"/>
  <c r="K62" i="20"/>
  <c r="S62" i="20" s="1"/>
  <c r="J62" i="20"/>
  <c r="R62" i="20" s="1"/>
  <c r="I62" i="20"/>
  <c r="H62" i="20"/>
  <c r="G62" i="20"/>
  <c r="F62" i="20"/>
  <c r="D62" i="20"/>
  <c r="C62" i="20"/>
  <c r="B62" i="20"/>
  <c r="O62" i="21"/>
  <c r="N62" i="21"/>
  <c r="M62" i="21"/>
  <c r="L62" i="21"/>
  <c r="K62" i="21"/>
  <c r="S62" i="21" s="1"/>
  <c r="J62" i="21"/>
  <c r="I62" i="21"/>
  <c r="H62" i="21"/>
  <c r="G62" i="21"/>
  <c r="F62" i="21"/>
  <c r="D62" i="21"/>
  <c r="C62" i="21"/>
  <c r="B62" i="21"/>
  <c r="O62" i="22"/>
  <c r="N62" i="22"/>
  <c r="M62" i="22"/>
  <c r="L62" i="22"/>
  <c r="K62" i="22"/>
  <c r="J62" i="22"/>
  <c r="I62" i="22"/>
  <c r="H62" i="22"/>
  <c r="G62" i="22"/>
  <c r="F62" i="22"/>
  <c r="D62" i="22"/>
  <c r="C62" i="22"/>
  <c r="B62" i="22"/>
  <c r="O62" i="1"/>
  <c r="N62" i="1"/>
  <c r="M62" i="1"/>
  <c r="L62" i="1"/>
  <c r="K62" i="1"/>
  <c r="J62" i="1"/>
  <c r="R62" i="1" s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0"/>
  <c r="V56" i="10"/>
  <c r="W56" i="11"/>
  <c r="V56" i="11"/>
  <c r="W56" i="12"/>
  <c r="V56" i="12"/>
  <c r="W56" i="13"/>
  <c r="V56" i="13"/>
  <c r="W56" i="14"/>
  <c r="V56" i="14"/>
  <c r="W56" i="15"/>
  <c r="V56" i="15"/>
  <c r="W56" i="16"/>
  <c r="V56" i="16"/>
  <c r="W56" i="17"/>
  <c r="V56" i="17"/>
  <c r="W56" i="18"/>
  <c r="V56" i="18"/>
  <c r="W56" i="19"/>
  <c r="V56" i="19"/>
  <c r="W56" i="20"/>
  <c r="V56" i="20"/>
  <c r="W56" i="21"/>
  <c r="V56" i="21"/>
  <c r="W56" i="22"/>
  <c r="V56" i="22"/>
  <c r="W56" i="1"/>
  <c r="V56" i="1"/>
  <c r="O56" i="2"/>
  <c r="N56" i="2"/>
  <c r="M56" i="2"/>
  <c r="L56" i="2"/>
  <c r="K56" i="2"/>
  <c r="J56" i="2"/>
  <c r="I56" i="2"/>
  <c r="H56" i="2"/>
  <c r="G56" i="2"/>
  <c r="F56" i="2"/>
  <c r="D56" i="2"/>
  <c r="C56" i="2"/>
  <c r="B56" i="2"/>
  <c r="O56" i="3"/>
  <c r="N56" i="3"/>
  <c r="M56" i="3"/>
  <c r="L56" i="3"/>
  <c r="K56" i="3"/>
  <c r="S56" i="3" s="1"/>
  <c r="J56" i="3"/>
  <c r="R56" i="3" s="1"/>
  <c r="I56" i="3"/>
  <c r="I43" i="3" s="1"/>
  <c r="H56" i="3"/>
  <c r="H43" i="3" s="1"/>
  <c r="G56" i="3"/>
  <c r="G43" i="3" s="1"/>
  <c r="F56" i="3"/>
  <c r="D56" i="3"/>
  <c r="C56" i="3"/>
  <c r="B56" i="3"/>
  <c r="O56" i="4"/>
  <c r="N56" i="4"/>
  <c r="M56" i="4"/>
  <c r="M43" i="4" s="1"/>
  <c r="L56" i="4"/>
  <c r="K56" i="4"/>
  <c r="S56" i="4" s="1"/>
  <c r="J56" i="4"/>
  <c r="R56" i="4" s="1"/>
  <c r="I56" i="4"/>
  <c r="H56" i="4"/>
  <c r="G56" i="4"/>
  <c r="F56" i="4"/>
  <c r="D56" i="4"/>
  <c r="C56" i="4"/>
  <c r="B56" i="4"/>
  <c r="O56" i="5"/>
  <c r="O43" i="5" s="1"/>
  <c r="N56" i="5"/>
  <c r="N43" i="5" s="1"/>
  <c r="M56" i="5"/>
  <c r="L56" i="5"/>
  <c r="K56" i="5"/>
  <c r="S56" i="5" s="1"/>
  <c r="J56" i="5"/>
  <c r="I56" i="5"/>
  <c r="H56" i="5"/>
  <c r="G56" i="5"/>
  <c r="G43" i="5" s="1"/>
  <c r="F56" i="5"/>
  <c r="F43" i="5" s="1"/>
  <c r="D56" i="5"/>
  <c r="C56" i="5"/>
  <c r="B56" i="5"/>
  <c r="O56" i="6"/>
  <c r="N56" i="6"/>
  <c r="M56" i="6"/>
  <c r="L56" i="6"/>
  <c r="K56" i="6"/>
  <c r="S56" i="6" s="1"/>
  <c r="J56" i="6"/>
  <c r="R56" i="6" s="1"/>
  <c r="I56" i="6"/>
  <c r="H56" i="6"/>
  <c r="G56" i="6"/>
  <c r="F56" i="6"/>
  <c r="F43" i="6" s="1"/>
  <c r="D56" i="6"/>
  <c r="D43" i="6" s="1"/>
  <c r="C56" i="6"/>
  <c r="B56" i="6"/>
  <c r="O56" i="7"/>
  <c r="N56" i="7"/>
  <c r="M56" i="7"/>
  <c r="L56" i="7"/>
  <c r="K56" i="7"/>
  <c r="J56" i="7"/>
  <c r="I56" i="7"/>
  <c r="H56" i="7"/>
  <c r="G56" i="7"/>
  <c r="F56" i="7"/>
  <c r="D56" i="7"/>
  <c r="C56" i="7"/>
  <c r="B56" i="7"/>
  <c r="O56" i="8"/>
  <c r="N56" i="8"/>
  <c r="M56" i="8"/>
  <c r="L56" i="8"/>
  <c r="K56" i="8"/>
  <c r="S56" i="8" s="1"/>
  <c r="J56" i="8"/>
  <c r="R56" i="8" s="1"/>
  <c r="I56" i="8"/>
  <c r="I43" i="8" s="1"/>
  <c r="H56" i="8"/>
  <c r="H43" i="8" s="1"/>
  <c r="G56" i="8"/>
  <c r="G43" i="8" s="1"/>
  <c r="F56" i="8"/>
  <c r="D56" i="8"/>
  <c r="C56" i="8"/>
  <c r="B56" i="8"/>
  <c r="O56" i="9"/>
  <c r="N56" i="9"/>
  <c r="N43" i="9" s="1"/>
  <c r="M56" i="9"/>
  <c r="L56" i="9"/>
  <c r="K56" i="9"/>
  <c r="S56" i="9" s="1"/>
  <c r="J56" i="9"/>
  <c r="R56" i="9" s="1"/>
  <c r="I56" i="9"/>
  <c r="H56" i="9"/>
  <c r="G56" i="9"/>
  <c r="G43" i="9" s="1"/>
  <c r="F56" i="9"/>
  <c r="F43" i="9" s="1"/>
  <c r="D56" i="9"/>
  <c r="C56" i="9"/>
  <c r="B56" i="9"/>
  <c r="O56" i="10"/>
  <c r="O43" i="10" s="1"/>
  <c r="N56" i="10"/>
  <c r="N43" i="10" s="1"/>
  <c r="M56" i="10"/>
  <c r="M43" i="10" s="1"/>
  <c r="L56" i="10"/>
  <c r="K56" i="10"/>
  <c r="S56" i="10" s="1"/>
  <c r="J56" i="10"/>
  <c r="I56" i="10"/>
  <c r="H56" i="10"/>
  <c r="G56" i="10"/>
  <c r="G43" i="10" s="1"/>
  <c r="F56" i="10"/>
  <c r="F43" i="10" s="1"/>
  <c r="D56" i="10"/>
  <c r="C56" i="10"/>
  <c r="B56" i="10"/>
  <c r="O56" i="11"/>
  <c r="N56" i="11"/>
  <c r="M56" i="11"/>
  <c r="M43" i="11" s="1"/>
  <c r="L56" i="11"/>
  <c r="K56" i="11"/>
  <c r="J56" i="11"/>
  <c r="I56" i="11"/>
  <c r="H56" i="11"/>
  <c r="G56" i="11"/>
  <c r="F56" i="11"/>
  <c r="D56" i="11"/>
  <c r="D43" i="11" s="1"/>
  <c r="C56" i="11"/>
  <c r="C43" i="11" s="1"/>
  <c r="B56" i="11"/>
  <c r="B43" i="11" s="1"/>
  <c r="O56" i="12"/>
  <c r="N56" i="12"/>
  <c r="M56" i="12"/>
  <c r="L56" i="12"/>
  <c r="K56" i="12"/>
  <c r="J56" i="12"/>
  <c r="J43" i="12" s="1"/>
  <c r="R43" i="12" s="1"/>
  <c r="I56" i="12"/>
  <c r="I43" i="12" s="1"/>
  <c r="H56" i="12"/>
  <c r="G56" i="12"/>
  <c r="G43" i="12" s="1"/>
  <c r="F56" i="12"/>
  <c r="D56" i="12"/>
  <c r="C56" i="12"/>
  <c r="B56" i="12"/>
  <c r="O56" i="13"/>
  <c r="N56" i="13"/>
  <c r="M56" i="13"/>
  <c r="L56" i="13"/>
  <c r="K56" i="13"/>
  <c r="S56" i="13" s="1"/>
  <c r="J56" i="13"/>
  <c r="R56" i="13" s="1"/>
  <c r="I56" i="13"/>
  <c r="H56" i="13"/>
  <c r="G56" i="13"/>
  <c r="G43" i="13" s="1"/>
  <c r="F56" i="13"/>
  <c r="D56" i="13"/>
  <c r="D43" i="13" s="1"/>
  <c r="C56" i="13"/>
  <c r="B56" i="13"/>
  <c r="O56" i="14"/>
  <c r="N56" i="14"/>
  <c r="M56" i="14"/>
  <c r="L56" i="14"/>
  <c r="K56" i="14"/>
  <c r="S56" i="14" s="1"/>
  <c r="J56" i="14"/>
  <c r="R56" i="14" s="1"/>
  <c r="I56" i="14"/>
  <c r="H56" i="14"/>
  <c r="G56" i="14"/>
  <c r="F56" i="14"/>
  <c r="D56" i="14"/>
  <c r="D43" i="14" s="1"/>
  <c r="C56" i="14"/>
  <c r="B56" i="14"/>
  <c r="O56" i="15"/>
  <c r="O43" i="15" s="1"/>
  <c r="N56" i="15"/>
  <c r="M56" i="15"/>
  <c r="L56" i="15"/>
  <c r="K56" i="15"/>
  <c r="S56" i="15" s="1"/>
  <c r="J56" i="15"/>
  <c r="I56" i="15"/>
  <c r="H56" i="15"/>
  <c r="G56" i="15"/>
  <c r="F56" i="15"/>
  <c r="D56" i="15"/>
  <c r="C56" i="15"/>
  <c r="B56" i="15"/>
  <c r="O56" i="16"/>
  <c r="N56" i="16"/>
  <c r="M56" i="16"/>
  <c r="L56" i="16"/>
  <c r="K56" i="16"/>
  <c r="J56" i="16"/>
  <c r="I56" i="16"/>
  <c r="H56" i="16"/>
  <c r="G56" i="16"/>
  <c r="F56" i="16"/>
  <c r="F43" i="16" s="1"/>
  <c r="D56" i="16"/>
  <c r="D43" i="16" s="1"/>
  <c r="C56" i="16"/>
  <c r="C43" i="16" s="1"/>
  <c r="B56" i="16"/>
  <c r="B43" i="16" s="1"/>
  <c r="O56" i="17"/>
  <c r="N56" i="17"/>
  <c r="M56" i="17"/>
  <c r="L56" i="17"/>
  <c r="K56" i="17"/>
  <c r="J56" i="17"/>
  <c r="I56" i="17"/>
  <c r="H56" i="17"/>
  <c r="G56" i="17"/>
  <c r="F56" i="17"/>
  <c r="D56" i="17"/>
  <c r="C56" i="17"/>
  <c r="B56" i="17"/>
  <c r="O56" i="18"/>
  <c r="N56" i="18"/>
  <c r="M56" i="18"/>
  <c r="L56" i="18"/>
  <c r="K56" i="18"/>
  <c r="S56" i="18" s="1"/>
  <c r="J56" i="18"/>
  <c r="J43" i="18" s="1"/>
  <c r="R43" i="18" s="1"/>
  <c r="I56" i="18"/>
  <c r="H56" i="18"/>
  <c r="G56" i="18"/>
  <c r="F56" i="18"/>
  <c r="D56" i="18"/>
  <c r="C56" i="18"/>
  <c r="B56" i="18"/>
  <c r="O56" i="19"/>
  <c r="N56" i="19"/>
  <c r="M56" i="19"/>
  <c r="L56" i="19"/>
  <c r="K56" i="19"/>
  <c r="J56" i="19"/>
  <c r="R56" i="19" s="1"/>
  <c r="I56" i="19"/>
  <c r="H56" i="19"/>
  <c r="H43" i="19" s="1"/>
  <c r="G56" i="19"/>
  <c r="G43" i="19" s="1"/>
  <c r="F56" i="19"/>
  <c r="D56" i="19"/>
  <c r="C56" i="19"/>
  <c r="B56" i="19"/>
  <c r="O56" i="20"/>
  <c r="N56" i="20"/>
  <c r="M56" i="20"/>
  <c r="L56" i="20"/>
  <c r="K56" i="20"/>
  <c r="S56" i="20" s="1"/>
  <c r="J56" i="20"/>
  <c r="R56" i="20" s="1"/>
  <c r="I56" i="20"/>
  <c r="H56" i="20"/>
  <c r="G56" i="20"/>
  <c r="F56" i="20"/>
  <c r="D56" i="20"/>
  <c r="C56" i="20"/>
  <c r="B56" i="20"/>
  <c r="O56" i="21"/>
  <c r="N56" i="21"/>
  <c r="M56" i="21"/>
  <c r="M43" i="21" s="1"/>
  <c r="L56" i="21"/>
  <c r="K56" i="21"/>
  <c r="S56" i="21" s="1"/>
  <c r="J56" i="21"/>
  <c r="I56" i="21"/>
  <c r="H56" i="21"/>
  <c r="H43" i="21" s="1"/>
  <c r="G56" i="21"/>
  <c r="F56" i="21"/>
  <c r="D56" i="21"/>
  <c r="D43" i="21" s="1"/>
  <c r="C56" i="21"/>
  <c r="B56" i="21"/>
  <c r="O56" i="22"/>
  <c r="O43" i="22" s="1"/>
  <c r="N56" i="22"/>
  <c r="N43" i="22" s="1"/>
  <c r="M56" i="22"/>
  <c r="L56" i="22"/>
  <c r="K56" i="22"/>
  <c r="J56" i="22"/>
  <c r="R56" i="22" s="1"/>
  <c r="I56" i="22"/>
  <c r="H56" i="22"/>
  <c r="G56" i="22"/>
  <c r="F56" i="22"/>
  <c r="D56" i="22"/>
  <c r="C56" i="22"/>
  <c r="B56" i="22"/>
  <c r="O56" i="1"/>
  <c r="O43" i="1" s="1"/>
  <c r="N56" i="1"/>
  <c r="M56" i="1"/>
  <c r="L56" i="1"/>
  <c r="K56" i="1"/>
  <c r="K43" i="1" s="1"/>
  <c r="S43" i="1" s="1"/>
  <c r="J56" i="1"/>
  <c r="R56" i="1" s="1"/>
  <c r="I56" i="1"/>
  <c r="H56" i="1"/>
  <c r="G56" i="1"/>
  <c r="G43" i="1" s="1"/>
  <c r="F56" i="1"/>
  <c r="F43" i="1" s="1"/>
  <c r="D56" i="1"/>
  <c r="D43" i="1" s="1"/>
  <c r="C56" i="1"/>
  <c r="B56" i="1"/>
  <c r="B43" i="1" s="1"/>
  <c r="W44" i="2"/>
  <c r="V44" i="2"/>
  <c r="W43" i="2"/>
  <c r="V43" i="2"/>
  <c r="W44" i="3"/>
  <c r="V44" i="3"/>
  <c r="W44" i="4"/>
  <c r="V44" i="4"/>
  <c r="W44" i="5"/>
  <c r="V44" i="5"/>
  <c r="W44" i="6"/>
  <c r="V44" i="6"/>
  <c r="W44" i="7"/>
  <c r="V44" i="7"/>
  <c r="W44" i="8"/>
  <c r="V44" i="8"/>
  <c r="W44" i="9"/>
  <c r="V44" i="9"/>
  <c r="W44" i="10"/>
  <c r="W43" i="10" s="1"/>
  <c r="V44" i="10"/>
  <c r="V43" i="10" s="1"/>
  <c r="W44" i="11"/>
  <c r="V44" i="11"/>
  <c r="W44" i="12"/>
  <c r="V44" i="12"/>
  <c r="W44" i="13"/>
  <c r="V44" i="13"/>
  <c r="V43" i="13" s="1"/>
  <c r="W44" i="14"/>
  <c r="W43" i="14" s="1"/>
  <c r="V44" i="14"/>
  <c r="W44" i="15"/>
  <c r="V44" i="15"/>
  <c r="W44" i="16"/>
  <c r="V44" i="16"/>
  <c r="W44" i="17"/>
  <c r="V44" i="17"/>
  <c r="W44" i="18"/>
  <c r="W43" i="18" s="1"/>
  <c r="V44" i="18"/>
  <c r="W44" i="19"/>
  <c r="V44" i="19"/>
  <c r="W44" i="20"/>
  <c r="V44" i="20"/>
  <c r="W44" i="21"/>
  <c r="V44" i="21"/>
  <c r="W44" i="22"/>
  <c r="V44" i="22"/>
  <c r="W44" i="1"/>
  <c r="V44" i="1"/>
  <c r="O44" i="2"/>
  <c r="N44" i="2"/>
  <c r="M44" i="2"/>
  <c r="M43" i="2" s="1"/>
  <c r="L44" i="2"/>
  <c r="K44" i="2"/>
  <c r="J44" i="2"/>
  <c r="I44" i="2"/>
  <c r="H44" i="2"/>
  <c r="G44" i="2"/>
  <c r="F44" i="2"/>
  <c r="D44" i="2"/>
  <c r="D43" i="2" s="1"/>
  <c r="C44" i="2"/>
  <c r="B44" i="2"/>
  <c r="B43" i="2"/>
  <c r="O44" i="3"/>
  <c r="O43" i="3" s="1"/>
  <c r="N44" i="3"/>
  <c r="M44" i="3"/>
  <c r="L44" i="3"/>
  <c r="K44" i="3"/>
  <c r="S44" i="3" s="1"/>
  <c r="J44" i="3"/>
  <c r="R44" i="3" s="1"/>
  <c r="I44" i="3"/>
  <c r="H44" i="3"/>
  <c r="G44" i="3"/>
  <c r="F44" i="3"/>
  <c r="D44" i="3"/>
  <c r="C44" i="3"/>
  <c r="B44" i="3"/>
  <c r="O44" i="4"/>
  <c r="O43" i="4" s="1"/>
  <c r="N44" i="4"/>
  <c r="M44" i="4"/>
  <c r="L44" i="4"/>
  <c r="K44" i="4"/>
  <c r="J44" i="4"/>
  <c r="I44" i="4"/>
  <c r="H44" i="4"/>
  <c r="G44" i="4"/>
  <c r="G43" i="4" s="1"/>
  <c r="F44" i="4"/>
  <c r="F43" i="4" s="1"/>
  <c r="D44" i="4"/>
  <c r="C44" i="4"/>
  <c r="B44" i="4"/>
  <c r="N43" i="4"/>
  <c r="O44" i="5"/>
  <c r="N44" i="5"/>
  <c r="M44" i="5"/>
  <c r="L44" i="5"/>
  <c r="L43" i="5" s="1"/>
  <c r="K44" i="5"/>
  <c r="J44" i="5"/>
  <c r="R44" i="5" s="1"/>
  <c r="I44" i="5"/>
  <c r="H44" i="5"/>
  <c r="G44" i="5"/>
  <c r="F44" i="5"/>
  <c r="D44" i="5"/>
  <c r="C44" i="5"/>
  <c r="C43" i="5" s="1"/>
  <c r="B44" i="5"/>
  <c r="O44" i="6"/>
  <c r="N44" i="6"/>
  <c r="N43" i="6" s="1"/>
  <c r="M44" i="6"/>
  <c r="L44" i="6"/>
  <c r="K44" i="6"/>
  <c r="J44" i="6"/>
  <c r="R44" i="6" s="1"/>
  <c r="I44" i="6"/>
  <c r="H44" i="6"/>
  <c r="G44" i="6"/>
  <c r="F44" i="6"/>
  <c r="D44" i="6"/>
  <c r="C44" i="6"/>
  <c r="B44" i="6"/>
  <c r="M43" i="6"/>
  <c r="O44" i="7"/>
  <c r="N44" i="7"/>
  <c r="N43" i="7" s="1"/>
  <c r="M44" i="7"/>
  <c r="L44" i="7"/>
  <c r="L43" i="7" s="1"/>
  <c r="K44" i="7"/>
  <c r="K43" i="7" s="1"/>
  <c r="S43" i="7" s="1"/>
  <c r="J44" i="7"/>
  <c r="I44" i="7"/>
  <c r="I43" i="7" s="1"/>
  <c r="H44" i="7"/>
  <c r="H43" i="7" s="1"/>
  <c r="G44" i="7"/>
  <c r="F44" i="7"/>
  <c r="F43" i="7" s="1"/>
  <c r="D44" i="7"/>
  <c r="D43" i="7" s="1"/>
  <c r="C44" i="7"/>
  <c r="C43" i="7" s="1"/>
  <c r="B44" i="7"/>
  <c r="B43" i="7" s="1"/>
  <c r="M43" i="7"/>
  <c r="O44" i="8"/>
  <c r="N44" i="8"/>
  <c r="M44" i="8"/>
  <c r="L44" i="8"/>
  <c r="K44" i="8"/>
  <c r="S44" i="8" s="1"/>
  <c r="J44" i="8"/>
  <c r="R44" i="8" s="1"/>
  <c r="I44" i="8"/>
  <c r="H44" i="8"/>
  <c r="G44" i="8"/>
  <c r="F44" i="8"/>
  <c r="D44" i="8"/>
  <c r="C44" i="8"/>
  <c r="B44" i="8"/>
  <c r="O43" i="8"/>
  <c r="O44" i="9"/>
  <c r="N44" i="9"/>
  <c r="M44" i="9"/>
  <c r="L44" i="9"/>
  <c r="K44" i="9"/>
  <c r="J44" i="9"/>
  <c r="I44" i="9"/>
  <c r="H44" i="9"/>
  <c r="H43" i="9" s="1"/>
  <c r="G44" i="9"/>
  <c r="F44" i="9"/>
  <c r="D44" i="9"/>
  <c r="C44" i="9"/>
  <c r="C43" i="9" s="1"/>
  <c r="B44" i="9"/>
  <c r="O43" i="9"/>
  <c r="M43" i="9"/>
  <c r="O44" i="10"/>
  <c r="N44" i="10"/>
  <c r="M44" i="10"/>
  <c r="L44" i="10"/>
  <c r="K44" i="10"/>
  <c r="K43" i="10" s="1"/>
  <c r="S43" i="10" s="1"/>
  <c r="J44" i="10"/>
  <c r="J43" i="10" s="1"/>
  <c r="R43" i="10" s="1"/>
  <c r="I44" i="10"/>
  <c r="I43" i="10" s="1"/>
  <c r="H44" i="10"/>
  <c r="H43" i="10" s="1"/>
  <c r="G44" i="10"/>
  <c r="F44" i="10"/>
  <c r="D44" i="10"/>
  <c r="C44" i="10"/>
  <c r="B44" i="10"/>
  <c r="O44" i="11"/>
  <c r="N44" i="11"/>
  <c r="M44" i="11"/>
  <c r="L44" i="11"/>
  <c r="K44" i="11"/>
  <c r="S44" i="11" s="1"/>
  <c r="J44" i="11"/>
  <c r="I44" i="11"/>
  <c r="I43" i="11" s="1"/>
  <c r="H44" i="11"/>
  <c r="H43" i="11" s="1"/>
  <c r="G44" i="11"/>
  <c r="F44" i="11"/>
  <c r="D44" i="11"/>
  <c r="C44" i="11"/>
  <c r="B44" i="11"/>
  <c r="O44" i="12"/>
  <c r="N44" i="12"/>
  <c r="M44" i="12"/>
  <c r="M43" i="12" s="1"/>
  <c r="L44" i="12"/>
  <c r="L43" i="12" s="1"/>
  <c r="K44" i="12"/>
  <c r="S44" i="12" s="1"/>
  <c r="J44" i="12"/>
  <c r="I44" i="12"/>
  <c r="H44" i="12"/>
  <c r="G44" i="12"/>
  <c r="F44" i="12"/>
  <c r="D44" i="12"/>
  <c r="C44" i="12"/>
  <c r="B44" i="12"/>
  <c r="B43" i="12" s="1"/>
  <c r="O44" i="13"/>
  <c r="O43" i="13" s="1"/>
  <c r="N44" i="13"/>
  <c r="M44" i="13"/>
  <c r="L44" i="13"/>
  <c r="K44" i="13"/>
  <c r="J44" i="13"/>
  <c r="R44" i="13" s="1"/>
  <c r="I44" i="13"/>
  <c r="H44" i="13"/>
  <c r="G44" i="13"/>
  <c r="F44" i="13"/>
  <c r="D44" i="13"/>
  <c r="C44" i="13"/>
  <c r="C43" i="13" s="1"/>
  <c r="B44" i="13"/>
  <c r="B43" i="13" s="1"/>
  <c r="O44" i="14"/>
  <c r="N44" i="14"/>
  <c r="M44" i="14"/>
  <c r="L44" i="14"/>
  <c r="K44" i="14"/>
  <c r="J44" i="14"/>
  <c r="R44" i="14" s="1"/>
  <c r="I44" i="14"/>
  <c r="H44" i="14"/>
  <c r="G44" i="14"/>
  <c r="F44" i="14"/>
  <c r="D44" i="14"/>
  <c r="C44" i="14"/>
  <c r="B44" i="14"/>
  <c r="O43" i="14"/>
  <c r="N43" i="14"/>
  <c r="J43" i="14"/>
  <c r="R43" i="14" s="1"/>
  <c r="O44" i="15"/>
  <c r="N44" i="15"/>
  <c r="N43" i="15" s="1"/>
  <c r="M44" i="15"/>
  <c r="M43" i="15" s="1"/>
  <c r="L44" i="15"/>
  <c r="K44" i="15"/>
  <c r="J44" i="15"/>
  <c r="I44" i="15"/>
  <c r="H44" i="15"/>
  <c r="H43" i="15" s="1"/>
  <c r="G44" i="15"/>
  <c r="F44" i="15"/>
  <c r="F43" i="15" s="1"/>
  <c r="D44" i="15"/>
  <c r="C44" i="15"/>
  <c r="B44" i="15"/>
  <c r="B43" i="15" s="1"/>
  <c r="D43" i="15"/>
  <c r="O44" i="16"/>
  <c r="N44" i="16"/>
  <c r="N43" i="16" s="1"/>
  <c r="M44" i="16"/>
  <c r="M43" i="16" s="1"/>
  <c r="L44" i="16"/>
  <c r="K44" i="16"/>
  <c r="K43" i="16" s="1"/>
  <c r="S43" i="16" s="1"/>
  <c r="J44" i="16"/>
  <c r="J43" i="16" s="1"/>
  <c r="R43" i="16" s="1"/>
  <c r="I44" i="16"/>
  <c r="I43" i="16" s="1"/>
  <c r="H44" i="16"/>
  <c r="H43" i="16" s="1"/>
  <c r="G44" i="16"/>
  <c r="F44" i="16"/>
  <c r="D44" i="16"/>
  <c r="C44" i="16"/>
  <c r="B44" i="16"/>
  <c r="L43" i="16"/>
  <c r="O44" i="17"/>
  <c r="N44" i="17"/>
  <c r="M44" i="17"/>
  <c r="L44" i="17"/>
  <c r="L43" i="17" s="1"/>
  <c r="K44" i="17"/>
  <c r="K43" i="17" s="1"/>
  <c r="S43" i="17" s="1"/>
  <c r="J44" i="17"/>
  <c r="R44" i="17" s="1"/>
  <c r="I44" i="17"/>
  <c r="I43" i="17" s="1"/>
  <c r="H44" i="17"/>
  <c r="H43" i="17" s="1"/>
  <c r="G44" i="17"/>
  <c r="G43" i="17" s="1"/>
  <c r="F44" i="17"/>
  <c r="D44" i="17"/>
  <c r="C44" i="17"/>
  <c r="B44" i="17"/>
  <c r="B43" i="17"/>
  <c r="O44" i="18"/>
  <c r="N44" i="18"/>
  <c r="M44" i="18"/>
  <c r="L44" i="18"/>
  <c r="K44" i="18"/>
  <c r="J44" i="18"/>
  <c r="I44" i="18"/>
  <c r="H44" i="18"/>
  <c r="G44" i="18"/>
  <c r="F44" i="18"/>
  <c r="D44" i="18"/>
  <c r="D43" i="18" s="1"/>
  <c r="C44" i="18"/>
  <c r="B44" i="18"/>
  <c r="B43" i="18" s="1"/>
  <c r="O43" i="18"/>
  <c r="O44" i="19"/>
  <c r="N44" i="19"/>
  <c r="N43" i="19" s="1"/>
  <c r="M44" i="19"/>
  <c r="L44" i="19"/>
  <c r="K44" i="19"/>
  <c r="J44" i="19"/>
  <c r="I44" i="19"/>
  <c r="H44" i="19"/>
  <c r="G44" i="19"/>
  <c r="F44" i="19"/>
  <c r="D44" i="19"/>
  <c r="C44" i="19"/>
  <c r="B44" i="19"/>
  <c r="O43" i="19"/>
  <c r="O44" i="20"/>
  <c r="N44" i="20"/>
  <c r="M44" i="20"/>
  <c r="L44" i="20"/>
  <c r="K44" i="20"/>
  <c r="J44" i="20"/>
  <c r="I44" i="20"/>
  <c r="H44" i="20"/>
  <c r="G44" i="20"/>
  <c r="G43" i="20" s="1"/>
  <c r="F44" i="20"/>
  <c r="D44" i="20"/>
  <c r="D43" i="20" s="1"/>
  <c r="C44" i="20"/>
  <c r="C43" i="20" s="1"/>
  <c r="B44" i="20"/>
  <c r="O43" i="20"/>
  <c r="F43" i="20"/>
  <c r="O44" i="21"/>
  <c r="O43" i="21" s="1"/>
  <c r="N44" i="21"/>
  <c r="N43" i="21" s="1"/>
  <c r="M44" i="21"/>
  <c r="L44" i="21"/>
  <c r="L43" i="21" s="1"/>
  <c r="K44" i="21"/>
  <c r="J44" i="21"/>
  <c r="R44" i="21" s="1"/>
  <c r="I44" i="21"/>
  <c r="H44" i="21"/>
  <c r="G44" i="21"/>
  <c r="G43" i="21" s="1"/>
  <c r="F44" i="21"/>
  <c r="F43" i="21" s="1"/>
  <c r="D44" i="21"/>
  <c r="C44" i="21"/>
  <c r="B44" i="21"/>
  <c r="O44" i="22"/>
  <c r="N44" i="22"/>
  <c r="M44" i="22"/>
  <c r="L44" i="22"/>
  <c r="K44" i="22"/>
  <c r="S44" i="22" s="1"/>
  <c r="J44" i="22"/>
  <c r="R44" i="22" s="1"/>
  <c r="I44" i="22"/>
  <c r="I43" i="22" s="1"/>
  <c r="H44" i="22"/>
  <c r="H43" i="22" s="1"/>
  <c r="G44" i="22"/>
  <c r="G43" i="22" s="1"/>
  <c r="F44" i="22"/>
  <c r="D44" i="22"/>
  <c r="C44" i="22"/>
  <c r="B44" i="22"/>
  <c r="M43" i="22"/>
  <c r="O44" i="1"/>
  <c r="N44" i="1"/>
  <c r="M44" i="1"/>
  <c r="M43" i="1" s="1"/>
  <c r="L44" i="1"/>
  <c r="K44" i="1"/>
  <c r="J44" i="1"/>
  <c r="I44" i="1"/>
  <c r="H44" i="1"/>
  <c r="G44" i="1"/>
  <c r="F44" i="1"/>
  <c r="D44" i="1"/>
  <c r="C44" i="1"/>
  <c r="B44" i="1"/>
  <c r="N43" i="1"/>
  <c r="C43" i="1"/>
  <c r="W28" i="2"/>
  <c r="V28" i="2"/>
  <c r="W28" i="3"/>
  <c r="V28" i="3"/>
  <c r="W28" i="4"/>
  <c r="V28" i="4"/>
  <c r="W28" i="5"/>
  <c r="V28" i="5"/>
  <c r="W28" i="6"/>
  <c r="V28" i="6"/>
  <c r="W28" i="7"/>
  <c r="V28" i="7"/>
  <c r="W28" i="8"/>
  <c r="V28" i="8"/>
  <c r="W28" i="9"/>
  <c r="V28" i="9"/>
  <c r="W28" i="10"/>
  <c r="V28" i="10"/>
  <c r="W28" i="11"/>
  <c r="V28" i="11"/>
  <c r="W28" i="12"/>
  <c r="V28" i="12"/>
  <c r="W28" i="13"/>
  <c r="V28" i="13"/>
  <c r="W28" i="14"/>
  <c r="V28" i="14"/>
  <c r="W28" i="15"/>
  <c r="V28" i="15"/>
  <c r="W28" i="16"/>
  <c r="V28" i="16"/>
  <c r="W28" i="17"/>
  <c r="V28" i="17"/>
  <c r="W28" i="18"/>
  <c r="V28" i="18"/>
  <c r="W28" i="19"/>
  <c r="V28" i="19"/>
  <c r="W28" i="20"/>
  <c r="V28" i="20"/>
  <c r="W28" i="21"/>
  <c r="V28" i="21"/>
  <c r="W28" i="22"/>
  <c r="V28" i="22"/>
  <c r="W28" i="1"/>
  <c r="V28" i="1"/>
  <c r="O28" i="2"/>
  <c r="N28" i="2"/>
  <c r="M28" i="2"/>
  <c r="M8" i="2" s="1"/>
  <c r="L28" i="2"/>
  <c r="K28" i="2"/>
  <c r="J28" i="2"/>
  <c r="I28" i="2"/>
  <c r="H28" i="2"/>
  <c r="G28" i="2"/>
  <c r="F28" i="2"/>
  <c r="D28" i="2"/>
  <c r="C28" i="2"/>
  <c r="C8" i="2" s="1"/>
  <c r="B28" i="2"/>
  <c r="O28" i="3"/>
  <c r="N28" i="3"/>
  <c r="M28" i="3"/>
  <c r="L28" i="3"/>
  <c r="R28" i="3" s="1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L8" i="4" s="1"/>
  <c r="K28" i="4"/>
  <c r="S28" i="4" s="1"/>
  <c r="J28" i="4"/>
  <c r="I28" i="4"/>
  <c r="I8" i="4" s="1"/>
  <c r="H28" i="4"/>
  <c r="G28" i="4"/>
  <c r="F28" i="4"/>
  <c r="D28" i="4"/>
  <c r="C28" i="4"/>
  <c r="B28" i="4"/>
  <c r="O28" i="5"/>
  <c r="N28" i="5"/>
  <c r="M28" i="5"/>
  <c r="S28" i="5" s="1"/>
  <c r="L28" i="5"/>
  <c r="K28" i="5"/>
  <c r="J28" i="5"/>
  <c r="I28" i="5"/>
  <c r="H28" i="5"/>
  <c r="G28" i="5"/>
  <c r="F28" i="5"/>
  <c r="D28" i="5"/>
  <c r="C28" i="5"/>
  <c r="B28" i="5"/>
  <c r="O28" i="6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N28" i="7"/>
  <c r="M28" i="7"/>
  <c r="L28" i="7"/>
  <c r="K28" i="7"/>
  <c r="J28" i="7"/>
  <c r="I28" i="7"/>
  <c r="I8" i="7" s="1"/>
  <c r="H28" i="7"/>
  <c r="G28" i="7"/>
  <c r="F28" i="7"/>
  <c r="D28" i="7"/>
  <c r="C28" i="7"/>
  <c r="B28" i="7"/>
  <c r="O28" i="8"/>
  <c r="N28" i="8"/>
  <c r="M28" i="8"/>
  <c r="L28" i="8"/>
  <c r="K28" i="8"/>
  <c r="J28" i="8"/>
  <c r="I28" i="8"/>
  <c r="H28" i="8"/>
  <c r="G28" i="8"/>
  <c r="F28" i="8"/>
  <c r="D28" i="8"/>
  <c r="C28" i="8"/>
  <c r="B28" i="8"/>
  <c r="O28" i="9"/>
  <c r="O8" i="9" s="1"/>
  <c r="N28" i="9"/>
  <c r="M28" i="9"/>
  <c r="S28" i="9" s="1"/>
  <c r="L28" i="9"/>
  <c r="K28" i="9"/>
  <c r="J28" i="9"/>
  <c r="R28" i="9" s="1"/>
  <c r="I28" i="9"/>
  <c r="H28" i="9"/>
  <c r="G28" i="9"/>
  <c r="F28" i="9"/>
  <c r="D28" i="9"/>
  <c r="C28" i="9"/>
  <c r="B28" i="9"/>
  <c r="O28" i="10"/>
  <c r="N28" i="10"/>
  <c r="M28" i="10"/>
  <c r="L28" i="10"/>
  <c r="K28" i="10"/>
  <c r="S28" i="10" s="1"/>
  <c r="J28" i="10"/>
  <c r="R28" i="10" s="1"/>
  <c r="I28" i="10"/>
  <c r="H28" i="10"/>
  <c r="G28" i="10"/>
  <c r="F28" i="10"/>
  <c r="D28" i="10"/>
  <c r="C28" i="10"/>
  <c r="B28" i="10"/>
  <c r="O28" i="11"/>
  <c r="N28" i="11"/>
  <c r="M28" i="11"/>
  <c r="L28" i="11"/>
  <c r="K28" i="11"/>
  <c r="J28" i="11"/>
  <c r="I28" i="11"/>
  <c r="I8" i="11" s="1"/>
  <c r="H28" i="11"/>
  <c r="G28" i="11"/>
  <c r="F28" i="11"/>
  <c r="D28" i="11"/>
  <c r="C28" i="11"/>
  <c r="B28" i="11"/>
  <c r="O28" i="12"/>
  <c r="N28" i="12"/>
  <c r="M28" i="12"/>
  <c r="L28" i="12"/>
  <c r="K28" i="12"/>
  <c r="S28" i="12" s="1"/>
  <c r="J28" i="12"/>
  <c r="I28" i="12"/>
  <c r="H28" i="12"/>
  <c r="G28" i="12"/>
  <c r="F28" i="12"/>
  <c r="D28" i="12"/>
  <c r="D8" i="12" s="1"/>
  <c r="C28" i="12"/>
  <c r="B28" i="12"/>
  <c r="O28" i="13"/>
  <c r="N28" i="13"/>
  <c r="N8" i="13" s="1"/>
  <c r="M28" i="13"/>
  <c r="L28" i="13"/>
  <c r="K28" i="13"/>
  <c r="J28" i="13"/>
  <c r="I28" i="13"/>
  <c r="H28" i="13"/>
  <c r="G28" i="13"/>
  <c r="F28" i="13"/>
  <c r="D28" i="13"/>
  <c r="C28" i="13"/>
  <c r="B28" i="13"/>
  <c r="O28" i="14"/>
  <c r="N28" i="14"/>
  <c r="M28" i="14"/>
  <c r="L28" i="14"/>
  <c r="L8" i="14" s="1"/>
  <c r="K28" i="14"/>
  <c r="J28" i="14"/>
  <c r="I28" i="14"/>
  <c r="H28" i="14"/>
  <c r="G28" i="14"/>
  <c r="F28" i="14"/>
  <c r="D28" i="14"/>
  <c r="C28" i="14"/>
  <c r="B28" i="14"/>
  <c r="O28" i="15"/>
  <c r="O8" i="15" s="1"/>
  <c r="N28" i="15"/>
  <c r="M28" i="15"/>
  <c r="L28" i="15"/>
  <c r="K28" i="15"/>
  <c r="J28" i="15"/>
  <c r="I28" i="15"/>
  <c r="H28" i="15"/>
  <c r="G28" i="15"/>
  <c r="F28" i="15"/>
  <c r="D28" i="15"/>
  <c r="C28" i="15"/>
  <c r="B28" i="15"/>
  <c r="O28" i="16"/>
  <c r="N28" i="16"/>
  <c r="M28" i="16"/>
  <c r="L28" i="16"/>
  <c r="K28" i="16"/>
  <c r="J28" i="16"/>
  <c r="I28" i="16"/>
  <c r="H28" i="16"/>
  <c r="G28" i="16"/>
  <c r="F28" i="16"/>
  <c r="D28" i="16"/>
  <c r="C28" i="16"/>
  <c r="B28" i="16"/>
  <c r="O28" i="17"/>
  <c r="N28" i="17"/>
  <c r="M28" i="17"/>
  <c r="S28" i="17" s="1"/>
  <c r="L28" i="17"/>
  <c r="K28" i="17"/>
  <c r="J28" i="17"/>
  <c r="I28" i="17"/>
  <c r="H28" i="17"/>
  <c r="G28" i="17"/>
  <c r="F28" i="17"/>
  <c r="D28" i="17"/>
  <c r="C28" i="17"/>
  <c r="B28" i="17"/>
  <c r="O28" i="18"/>
  <c r="N28" i="18"/>
  <c r="M28" i="18"/>
  <c r="M8" i="18" s="1"/>
  <c r="L28" i="18"/>
  <c r="K28" i="18"/>
  <c r="J28" i="18"/>
  <c r="R28" i="18" s="1"/>
  <c r="I28" i="18"/>
  <c r="H28" i="18"/>
  <c r="G28" i="18"/>
  <c r="F28" i="18"/>
  <c r="D28" i="18"/>
  <c r="C28" i="18"/>
  <c r="B28" i="18"/>
  <c r="O28" i="19"/>
  <c r="N28" i="19"/>
  <c r="M28" i="19"/>
  <c r="L28" i="19"/>
  <c r="L8" i="19" s="1"/>
  <c r="K28" i="19"/>
  <c r="S28" i="19" s="1"/>
  <c r="J28" i="19"/>
  <c r="I28" i="19"/>
  <c r="H28" i="19"/>
  <c r="G28" i="19"/>
  <c r="F28" i="19"/>
  <c r="D28" i="19"/>
  <c r="C28" i="19"/>
  <c r="B28" i="19"/>
  <c r="O28" i="20"/>
  <c r="N28" i="20"/>
  <c r="M28" i="20"/>
  <c r="L28" i="20"/>
  <c r="K28" i="20"/>
  <c r="J28" i="20"/>
  <c r="I28" i="20"/>
  <c r="H28" i="20"/>
  <c r="G28" i="20"/>
  <c r="F28" i="20"/>
  <c r="D28" i="20"/>
  <c r="C28" i="20"/>
  <c r="B28" i="20"/>
  <c r="O28" i="21"/>
  <c r="N28" i="21"/>
  <c r="M28" i="21"/>
  <c r="L28" i="21"/>
  <c r="K28" i="21"/>
  <c r="J28" i="21"/>
  <c r="I28" i="21"/>
  <c r="H28" i="21"/>
  <c r="G28" i="21"/>
  <c r="F28" i="21"/>
  <c r="D28" i="21"/>
  <c r="C28" i="21"/>
  <c r="B28" i="21"/>
  <c r="O28" i="22"/>
  <c r="N28" i="22"/>
  <c r="M28" i="22"/>
  <c r="L28" i="22"/>
  <c r="K28" i="22"/>
  <c r="J28" i="22"/>
  <c r="I28" i="22"/>
  <c r="H28" i="22"/>
  <c r="H8" i="22" s="1"/>
  <c r="G28" i="22"/>
  <c r="F28" i="22"/>
  <c r="D28" i="22"/>
  <c r="C28" i="22"/>
  <c r="B28" i="22"/>
  <c r="O28" i="1"/>
  <c r="N28" i="1"/>
  <c r="M28" i="1"/>
  <c r="L28" i="1"/>
  <c r="R28" i="1" s="1"/>
  <c r="K28" i="1"/>
  <c r="S28" i="1" s="1"/>
  <c r="J28" i="1"/>
  <c r="I28" i="1"/>
  <c r="H28" i="1"/>
  <c r="G28" i="1"/>
  <c r="F28" i="1"/>
  <c r="D28" i="1"/>
  <c r="C28" i="1"/>
  <c r="B28" i="1"/>
  <c r="W9" i="2"/>
  <c r="V9" i="2"/>
  <c r="W9" i="3"/>
  <c r="V9" i="3"/>
  <c r="V8" i="3" s="1"/>
  <c r="W9" i="4"/>
  <c r="V9" i="4"/>
  <c r="W9" i="5"/>
  <c r="V9" i="5"/>
  <c r="W9" i="6"/>
  <c r="V9" i="6"/>
  <c r="W9" i="7"/>
  <c r="W8" i="7" s="1"/>
  <c r="V9" i="7"/>
  <c r="W9" i="8"/>
  <c r="W8" i="8" s="1"/>
  <c r="V9" i="8"/>
  <c r="V8" i="8" s="1"/>
  <c r="W9" i="9"/>
  <c r="V9" i="9"/>
  <c r="W9" i="10"/>
  <c r="V9" i="10"/>
  <c r="W9" i="11"/>
  <c r="W8" i="11" s="1"/>
  <c r="V9" i="11"/>
  <c r="V8" i="11" s="1"/>
  <c r="W9" i="12"/>
  <c r="W8" i="12" s="1"/>
  <c r="V9" i="12"/>
  <c r="V8" i="12"/>
  <c r="W9" i="13"/>
  <c r="V9" i="13"/>
  <c r="W9" i="14"/>
  <c r="W8" i="14" s="1"/>
  <c r="V9" i="14"/>
  <c r="W9" i="15"/>
  <c r="V9" i="15"/>
  <c r="W9" i="16"/>
  <c r="W8" i="16" s="1"/>
  <c r="V9" i="16"/>
  <c r="W9" i="17"/>
  <c r="V9" i="17"/>
  <c r="W9" i="18"/>
  <c r="V9" i="18"/>
  <c r="W9" i="19"/>
  <c r="V9" i="19"/>
  <c r="V8" i="19" s="1"/>
  <c r="W9" i="20"/>
  <c r="V9" i="20"/>
  <c r="W9" i="21"/>
  <c r="V9" i="21"/>
  <c r="W9" i="22"/>
  <c r="V9" i="22"/>
  <c r="W9" i="1"/>
  <c r="W8" i="1" s="1"/>
  <c r="V9" i="1"/>
  <c r="O9" i="2"/>
  <c r="O8" i="2" s="1"/>
  <c r="N9" i="2"/>
  <c r="M9" i="2"/>
  <c r="L9" i="2"/>
  <c r="K9" i="2"/>
  <c r="J9" i="2"/>
  <c r="I9" i="2"/>
  <c r="I8" i="2" s="1"/>
  <c r="H9" i="2"/>
  <c r="G9" i="2"/>
  <c r="G8" i="2" s="1"/>
  <c r="F9" i="2"/>
  <c r="D9" i="2"/>
  <c r="C9" i="2"/>
  <c r="B9" i="2"/>
  <c r="O9" i="3"/>
  <c r="O8" i="3" s="1"/>
  <c r="N9" i="3"/>
  <c r="N8" i="3" s="1"/>
  <c r="M9" i="3"/>
  <c r="M8" i="3" s="1"/>
  <c r="L9" i="3"/>
  <c r="L8" i="3" s="1"/>
  <c r="K9" i="3"/>
  <c r="S9" i="3" s="1"/>
  <c r="J9" i="3"/>
  <c r="I9" i="3"/>
  <c r="H9" i="3"/>
  <c r="G9" i="3"/>
  <c r="F9" i="3"/>
  <c r="F8" i="3" s="1"/>
  <c r="D9" i="3"/>
  <c r="D8" i="3" s="1"/>
  <c r="C9" i="3"/>
  <c r="C8" i="3" s="1"/>
  <c r="B9" i="3"/>
  <c r="O9" i="4"/>
  <c r="O8" i="4" s="1"/>
  <c r="N9" i="4"/>
  <c r="M9" i="4"/>
  <c r="M8" i="4" s="1"/>
  <c r="L9" i="4"/>
  <c r="K9" i="4"/>
  <c r="J9" i="4"/>
  <c r="R9" i="4" s="1"/>
  <c r="I9" i="4"/>
  <c r="H9" i="4"/>
  <c r="G9" i="4"/>
  <c r="F9" i="4"/>
  <c r="F8" i="4" s="1"/>
  <c r="D9" i="4"/>
  <c r="D8" i="4" s="1"/>
  <c r="C9" i="4"/>
  <c r="B9" i="4"/>
  <c r="O9" i="5"/>
  <c r="O8" i="5" s="1"/>
  <c r="N9" i="5"/>
  <c r="N8" i="5" s="1"/>
  <c r="M9" i="5"/>
  <c r="L9" i="5"/>
  <c r="K9" i="5"/>
  <c r="J9" i="5"/>
  <c r="R9" i="5" s="1"/>
  <c r="I9" i="5"/>
  <c r="I8" i="5" s="1"/>
  <c r="H9" i="5"/>
  <c r="G9" i="5"/>
  <c r="F9" i="5"/>
  <c r="D9" i="5"/>
  <c r="C9" i="5"/>
  <c r="B9" i="5"/>
  <c r="O9" i="6"/>
  <c r="N9" i="6"/>
  <c r="M9" i="6"/>
  <c r="L9" i="6"/>
  <c r="L8" i="6" s="1"/>
  <c r="K9" i="6"/>
  <c r="K8" i="6" s="1"/>
  <c r="J9" i="6"/>
  <c r="I9" i="6"/>
  <c r="H9" i="6"/>
  <c r="G9" i="6"/>
  <c r="F9" i="6"/>
  <c r="D9" i="6"/>
  <c r="D8" i="6" s="1"/>
  <c r="C9" i="6"/>
  <c r="B9" i="6"/>
  <c r="O9" i="7"/>
  <c r="O8" i="7" s="1"/>
  <c r="N9" i="7"/>
  <c r="M9" i="7"/>
  <c r="M8" i="7" s="1"/>
  <c r="L9" i="7"/>
  <c r="K9" i="7"/>
  <c r="S9" i="7" s="1"/>
  <c r="J9" i="7"/>
  <c r="I9" i="7"/>
  <c r="H9" i="7"/>
  <c r="G9" i="7"/>
  <c r="F9" i="7"/>
  <c r="D9" i="7"/>
  <c r="D8" i="7" s="1"/>
  <c r="C9" i="7"/>
  <c r="B9" i="7"/>
  <c r="O9" i="8"/>
  <c r="N9" i="8"/>
  <c r="M9" i="8"/>
  <c r="L9" i="8"/>
  <c r="L8" i="8" s="1"/>
  <c r="K9" i="8"/>
  <c r="S9" i="8" s="1"/>
  <c r="J9" i="8"/>
  <c r="R9" i="8" s="1"/>
  <c r="I9" i="8"/>
  <c r="I8" i="8" s="1"/>
  <c r="H9" i="8"/>
  <c r="G9" i="8"/>
  <c r="F9" i="8"/>
  <c r="D9" i="8"/>
  <c r="C9" i="8"/>
  <c r="B9" i="8"/>
  <c r="O9" i="9"/>
  <c r="N9" i="9"/>
  <c r="M9" i="9"/>
  <c r="L9" i="9"/>
  <c r="L8" i="9" s="1"/>
  <c r="K9" i="9"/>
  <c r="S9" i="9" s="1"/>
  <c r="J9" i="9"/>
  <c r="I9" i="9"/>
  <c r="I8" i="9" s="1"/>
  <c r="H9" i="9"/>
  <c r="G9" i="9"/>
  <c r="F9" i="9"/>
  <c r="F8" i="9" s="1"/>
  <c r="D9" i="9"/>
  <c r="D8" i="9" s="1"/>
  <c r="C9" i="9"/>
  <c r="B9" i="9"/>
  <c r="N8" i="9"/>
  <c r="N61" i="9" s="1"/>
  <c r="N65" i="9" s="1"/>
  <c r="O9" i="10"/>
  <c r="N9" i="10"/>
  <c r="M9" i="10"/>
  <c r="M8" i="10" s="1"/>
  <c r="L9" i="10"/>
  <c r="L8" i="10" s="1"/>
  <c r="K9" i="10"/>
  <c r="J9" i="10"/>
  <c r="I9" i="10"/>
  <c r="I8" i="10" s="1"/>
  <c r="H9" i="10"/>
  <c r="H8" i="10" s="1"/>
  <c r="G9" i="10"/>
  <c r="F9" i="10"/>
  <c r="D9" i="10"/>
  <c r="C9" i="10"/>
  <c r="B9" i="10"/>
  <c r="O9" i="11"/>
  <c r="N9" i="11"/>
  <c r="M9" i="11"/>
  <c r="M8" i="11" s="1"/>
  <c r="L9" i="11"/>
  <c r="K9" i="11"/>
  <c r="J9" i="11"/>
  <c r="R9" i="11" s="1"/>
  <c r="I9" i="11"/>
  <c r="H9" i="11"/>
  <c r="H8" i="11" s="1"/>
  <c r="G9" i="11"/>
  <c r="G8" i="11" s="1"/>
  <c r="F9" i="11"/>
  <c r="F8" i="11" s="1"/>
  <c r="D9" i="11"/>
  <c r="C9" i="11"/>
  <c r="B9" i="11"/>
  <c r="O9" i="12"/>
  <c r="O8" i="12" s="1"/>
  <c r="N9" i="12"/>
  <c r="M9" i="12"/>
  <c r="L9" i="12"/>
  <c r="K9" i="12"/>
  <c r="K8" i="12" s="1"/>
  <c r="J9" i="12"/>
  <c r="I9" i="12"/>
  <c r="H9" i="12"/>
  <c r="G9" i="12"/>
  <c r="G8" i="12" s="1"/>
  <c r="F9" i="12"/>
  <c r="D9" i="12"/>
  <c r="C9" i="12"/>
  <c r="B9" i="12"/>
  <c r="O9" i="13"/>
  <c r="O8" i="13" s="1"/>
  <c r="N9" i="13"/>
  <c r="M9" i="13"/>
  <c r="M8" i="13" s="1"/>
  <c r="L9" i="13"/>
  <c r="K9" i="13"/>
  <c r="S9" i="13" s="1"/>
  <c r="J9" i="13"/>
  <c r="I9" i="13"/>
  <c r="H9" i="13"/>
  <c r="G9" i="13"/>
  <c r="F9" i="13"/>
  <c r="D9" i="13"/>
  <c r="D8" i="13" s="1"/>
  <c r="C9" i="13"/>
  <c r="B9" i="13"/>
  <c r="O9" i="14"/>
  <c r="N9" i="14"/>
  <c r="M9" i="14"/>
  <c r="L9" i="14"/>
  <c r="K9" i="14"/>
  <c r="J9" i="14"/>
  <c r="I9" i="14"/>
  <c r="H9" i="14"/>
  <c r="H8" i="14" s="1"/>
  <c r="G9" i="14"/>
  <c r="F9" i="14"/>
  <c r="F8" i="14" s="1"/>
  <c r="D9" i="14"/>
  <c r="C9" i="14"/>
  <c r="B9" i="14"/>
  <c r="O9" i="15"/>
  <c r="N9" i="15"/>
  <c r="M9" i="15"/>
  <c r="L9" i="15"/>
  <c r="K9" i="15"/>
  <c r="K8" i="15" s="1"/>
  <c r="J9" i="15"/>
  <c r="I9" i="15"/>
  <c r="H9" i="15"/>
  <c r="G9" i="15"/>
  <c r="F9" i="15"/>
  <c r="D9" i="15"/>
  <c r="C9" i="15"/>
  <c r="B9" i="15"/>
  <c r="L8" i="15"/>
  <c r="O9" i="16"/>
  <c r="O8" i="16" s="1"/>
  <c r="N9" i="16"/>
  <c r="N8" i="16" s="1"/>
  <c r="M9" i="16"/>
  <c r="L9" i="16"/>
  <c r="K9" i="16"/>
  <c r="J9" i="16"/>
  <c r="I9" i="16"/>
  <c r="H9" i="16"/>
  <c r="G9" i="16"/>
  <c r="G8" i="16" s="1"/>
  <c r="F9" i="16"/>
  <c r="F8" i="16" s="1"/>
  <c r="D9" i="16"/>
  <c r="C9" i="16"/>
  <c r="B9" i="16"/>
  <c r="O9" i="17"/>
  <c r="O8" i="17" s="1"/>
  <c r="N9" i="17"/>
  <c r="M9" i="17"/>
  <c r="L9" i="17"/>
  <c r="K9" i="17"/>
  <c r="S9" i="17" s="1"/>
  <c r="J9" i="17"/>
  <c r="I9" i="17"/>
  <c r="H9" i="17"/>
  <c r="G9" i="17"/>
  <c r="F9" i="17"/>
  <c r="D9" i="17"/>
  <c r="D8" i="17" s="1"/>
  <c r="C9" i="17"/>
  <c r="B9" i="17"/>
  <c r="O9" i="18"/>
  <c r="O8" i="18" s="1"/>
  <c r="N9" i="18"/>
  <c r="M9" i="18"/>
  <c r="L9" i="18"/>
  <c r="L8" i="18" s="1"/>
  <c r="K9" i="18"/>
  <c r="K8" i="18" s="1"/>
  <c r="J9" i="18"/>
  <c r="I9" i="18"/>
  <c r="I8" i="18" s="1"/>
  <c r="H9" i="18"/>
  <c r="H8" i="18" s="1"/>
  <c r="G9" i="18"/>
  <c r="G8" i="18" s="1"/>
  <c r="F9" i="18"/>
  <c r="D9" i="18"/>
  <c r="C9" i="18"/>
  <c r="B9" i="18"/>
  <c r="O9" i="19"/>
  <c r="N9" i="19"/>
  <c r="M9" i="19"/>
  <c r="L9" i="19"/>
  <c r="K9" i="19"/>
  <c r="J9" i="19"/>
  <c r="I9" i="19"/>
  <c r="H9" i="19"/>
  <c r="G9" i="19"/>
  <c r="F9" i="19"/>
  <c r="D9" i="19"/>
  <c r="D8" i="19" s="1"/>
  <c r="C9" i="19"/>
  <c r="B9" i="19"/>
  <c r="O9" i="20"/>
  <c r="O8" i="20" s="1"/>
  <c r="N9" i="20"/>
  <c r="M9" i="20"/>
  <c r="L9" i="20"/>
  <c r="K9" i="20"/>
  <c r="K8" i="20" s="1"/>
  <c r="J9" i="20"/>
  <c r="I9" i="20"/>
  <c r="H9" i="20"/>
  <c r="G9" i="20"/>
  <c r="F9" i="20"/>
  <c r="D9" i="20"/>
  <c r="C9" i="20"/>
  <c r="B9" i="20"/>
  <c r="O9" i="21"/>
  <c r="N9" i="21"/>
  <c r="M9" i="21"/>
  <c r="M8" i="21" s="1"/>
  <c r="L9" i="21"/>
  <c r="K9" i="21"/>
  <c r="S9" i="21" s="1"/>
  <c r="J9" i="21"/>
  <c r="I9" i="21"/>
  <c r="H9" i="21"/>
  <c r="G9" i="21"/>
  <c r="F9" i="21"/>
  <c r="D9" i="21"/>
  <c r="D8" i="21" s="1"/>
  <c r="C9" i="21"/>
  <c r="B9" i="21"/>
  <c r="K8" i="21"/>
  <c r="O9" i="22"/>
  <c r="N9" i="22"/>
  <c r="M9" i="22"/>
  <c r="L9" i="22"/>
  <c r="K9" i="22"/>
  <c r="J9" i="22"/>
  <c r="I9" i="22"/>
  <c r="H9" i="22"/>
  <c r="G9" i="22"/>
  <c r="F9" i="22"/>
  <c r="D9" i="22"/>
  <c r="D8" i="22" s="1"/>
  <c r="C9" i="22"/>
  <c r="C8" i="22" s="1"/>
  <c r="B9" i="22"/>
  <c r="O9" i="1"/>
  <c r="O8" i="1" s="1"/>
  <c r="N9" i="1"/>
  <c r="N8" i="1" s="1"/>
  <c r="M9" i="1"/>
  <c r="L9" i="1"/>
  <c r="L8" i="1" s="1"/>
  <c r="K9" i="1"/>
  <c r="K8" i="1" s="1"/>
  <c r="J9" i="1"/>
  <c r="R9" i="1" s="1"/>
  <c r="I9" i="1"/>
  <c r="I8" i="1" s="1"/>
  <c r="H9" i="1"/>
  <c r="H8" i="1" s="1"/>
  <c r="G9" i="1"/>
  <c r="F9" i="1"/>
  <c r="D9" i="1"/>
  <c r="C9" i="1"/>
  <c r="B9" i="1"/>
  <c r="S64" i="22"/>
  <c r="R64" i="22"/>
  <c r="Q64" i="22"/>
  <c r="P64" i="22"/>
  <c r="E64" i="22"/>
  <c r="T64" i="22" s="1"/>
  <c r="S63" i="22"/>
  <c r="R63" i="22"/>
  <c r="Q63" i="22"/>
  <c r="P63" i="22"/>
  <c r="E63" i="22"/>
  <c r="S62" i="22"/>
  <c r="R62" i="22"/>
  <c r="S60" i="22"/>
  <c r="R60" i="22"/>
  <c r="Q60" i="22"/>
  <c r="P60" i="22"/>
  <c r="E60" i="22"/>
  <c r="U60" i="22" s="1"/>
  <c r="S59" i="22"/>
  <c r="R59" i="22"/>
  <c r="Q59" i="22"/>
  <c r="P59" i="22"/>
  <c r="E59" i="22"/>
  <c r="S58" i="22"/>
  <c r="R58" i="22"/>
  <c r="Q58" i="22"/>
  <c r="P58" i="22"/>
  <c r="E58" i="22"/>
  <c r="T58" i="22" s="1"/>
  <c r="S57" i="22"/>
  <c r="R57" i="22"/>
  <c r="Q57" i="22"/>
  <c r="P57" i="22"/>
  <c r="E57" i="22"/>
  <c r="T57" i="22" s="1"/>
  <c r="S56" i="22"/>
  <c r="S55" i="22"/>
  <c r="R55" i="22"/>
  <c r="Q55" i="22"/>
  <c r="P55" i="22"/>
  <c r="E55" i="22"/>
  <c r="U55" i="22" s="1"/>
  <c r="S54" i="22"/>
  <c r="R54" i="22"/>
  <c r="Q54" i="22"/>
  <c r="P54" i="22"/>
  <c r="E54" i="22"/>
  <c r="U53" i="22"/>
  <c r="S53" i="22"/>
  <c r="R53" i="22"/>
  <c r="Q53" i="22"/>
  <c r="P53" i="22"/>
  <c r="E53" i="22"/>
  <c r="T53" i="22" s="1"/>
  <c r="S52" i="22"/>
  <c r="R52" i="22"/>
  <c r="Q52" i="22"/>
  <c r="P52" i="22"/>
  <c r="E52" i="22"/>
  <c r="U52" i="22" s="1"/>
  <c r="S51" i="22"/>
  <c r="R51" i="22"/>
  <c r="Q51" i="22"/>
  <c r="P51" i="22"/>
  <c r="E51" i="22"/>
  <c r="U51" i="22" s="1"/>
  <c r="S50" i="22"/>
  <c r="R50" i="22"/>
  <c r="Q50" i="22"/>
  <c r="P50" i="22"/>
  <c r="E50" i="22"/>
  <c r="U50" i="22" s="1"/>
  <c r="U49" i="22"/>
  <c r="S49" i="22"/>
  <c r="R49" i="22"/>
  <c r="Q49" i="22"/>
  <c r="P49" i="22"/>
  <c r="E49" i="22"/>
  <c r="T49" i="22" s="1"/>
  <c r="S48" i="22"/>
  <c r="R48" i="22"/>
  <c r="Q48" i="22"/>
  <c r="P48" i="22"/>
  <c r="E48" i="22"/>
  <c r="U48" i="22" s="1"/>
  <c r="S47" i="22"/>
  <c r="R47" i="22"/>
  <c r="Q47" i="22"/>
  <c r="P47" i="22"/>
  <c r="E47" i="22"/>
  <c r="S46" i="22"/>
  <c r="R46" i="22"/>
  <c r="Q46" i="22"/>
  <c r="P46" i="22"/>
  <c r="E46" i="22"/>
  <c r="S45" i="22"/>
  <c r="R45" i="22"/>
  <c r="Q45" i="22"/>
  <c r="P45" i="22"/>
  <c r="E45" i="22"/>
  <c r="U45" i="22" s="1"/>
  <c r="S42" i="22"/>
  <c r="R42" i="22"/>
  <c r="Q42" i="22"/>
  <c r="P42" i="22"/>
  <c r="E42" i="22"/>
  <c r="U42" i="22" s="1"/>
  <c r="S41" i="22"/>
  <c r="R41" i="22"/>
  <c r="Q41" i="22"/>
  <c r="P41" i="22"/>
  <c r="E41" i="22"/>
  <c r="U41" i="22" s="1"/>
  <c r="U40" i="22"/>
  <c r="S40" i="22"/>
  <c r="R40" i="22"/>
  <c r="Q40" i="22"/>
  <c r="P40" i="22"/>
  <c r="E40" i="22"/>
  <c r="T40" i="22" s="1"/>
  <c r="U39" i="22"/>
  <c r="T39" i="22"/>
  <c r="S39" i="22"/>
  <c r="R39" i="22"/>
  <c r="Q39" i="22"/>
  <c r="P39" i="22"/>
  <c r="E39" i="22"/>
  <c r="S38" i="22"/>
  <c r="R38" i="22"/>
  <c r="Q38" i="22"/>
  <c r="P38" i="22"/>
  <c r="E38" i="22"/>
  <c r="U38" i="22" s="1"/>
  <c r="S37" i="22"/>
  <c r="R37" i="22"/>
  <c r="Q37" i="22"/>
  <c r="P37" i="22"/>
  <c r="E37" i="22"/>
  <c r="S36" i="22"/>
  <c r="R36" i="22"/>
  <c r="Q36" i="22"/>
  <c r="P36" i="22"/>
  <c r="E36" i="22"/>
  <c r="U35" i="22"/>
  <c r="T35" i="22"/>
  <c r="S35" i="22"/>
  <c r="R35" i="22"/>
  <c r="Q35" i="22"/>
  <c r="P35" i="22"/>
  <c r="E35" i="22"/>
  <c r="S34" i="22"/>
  <c r="R34" i="22"/>
  <c r="Q34" i="22"/>
  <c r="P34" i="22"/>
  <c r="E34" i="22"/>
  <c r="U34" i="22" s="1"/>
  <c r="S33" i="22"/>
  <c r="R33" i="22"/>
  <c r="Q33" i="22"/>
  <c r="P33" i="22"/>
  <c r="E33" i="22"/>
  <c r="U33" i="22" s="1"/>
  <c r="S32" i="22"/>
  <c r="R32" i="22"/>
  <c r="Q32" i="22"/>
  <c r="P32" i="22"/>
  <c r="E32" i="22"/>
  <c r="S31" i="22"/>
  <c r="R31" i="22"/>
  <c r="Q31" i="22"/>
  <c r="U31" i="22" s="1"/>
  <c r="P31" i="22"/>
  <c r="T31" i="22" s="1"/>
  <c r="E31" i="22"/>
  <c r="S30" i="22"/>
  <c r="R30" i="22"/>
  <c r="Q30" i="22"/>
  <c r="P30" i="22"/>
  <c r="E30" i="22"/>
  <c r="U30" i="22" s="1"/>
  <c r="S29" i="22"/>
  <c r="R29" i="22"/>
  <c r="Q29" i="22"/>
  <c r="P29" i="22"/>
  <c r="E29" i="22"/>
  <c r="S27" i="22"/>
  <c r="R27" i="22"/>
  <c r="Q27" i="22"/>
  <c r="P27" i="22"/>
  <c r="E27" i="22"/>
  <c r="S26" i="22"/>
  <c r="R26" i="22"/>
  <c r="Q26" i="22"/>
  <c r="P26" i="22"/>
  <c r="E26" i="22"/>
  <c r="U26" i="22" s="1"/>
  <c r="S25" i="22"/>
  <c r="R25" i="22"/>
  <c r="Q25" i="22"/>
  <c r="P25" i="22"/>
  <c r="E25" i="22"/>
  <c r="U24" i="22"/>
  <c r="S24" i="22"/>
  <c r="R24" i="22"/>
  <c r="Q24" i="22"/>
  <c r="P24" i="22"/>
  <c r="E24" i="22"/>
  <c r="T24" i="22" s="1"/>
  <c r="S23" i="22"/>
  <c r="R23" i="22"/>
  <c r="Q23" i="22"/>
  <c r="U23" i="22" s="1"/>
  <c r="P23" i="22"/>
  <c r="T23" i="22" s="1"/>
  <c r="E23" i="22"/>
  <c r="S22" i="22"/>
  <c r="R22" i="22"/>
  <c r="Q22" i="22"/>
  <c r="P22" i="22"/>
  <c r="E22" i="22"/>
  <c r="U22" i="22" s="1"/>
  <c r="S21" i="22"/>
  <c r="R21" i="22"/>
  <c r="Q21" i="22"/>
  <c r="P21" i="22"/>
  <c r="E21" i="22"/>
  <c r="U21" i="22" s="1"/>
  <c r="U20" i="22"/>
  <c r="S20" i="22"/>
  <c r="R20" i="22"/>
  <c r="Q20" i="22"/>
  <c r="P20" i="22"/>
  <c r="E20" i="22"/>
  <c r="T20" i="22" s="1"/>
  <c r="U19" i="22"/>
  <c r="T19" i="22"/>
  <c r="S19" i="22"/>
  <c r="R19" i="22"/>
  <c r="Q19" i="22"/>
  <c r="P19" i="22"/>
  <c r="E19" i="22"/>
  <c r="S18" i="22"/>
  <c r="R18" i="22"/>
  <c r="Q18" i="22"/>
  <c r="P18" i="22"/>
  <c r="E18" i="22"/>
  <c r="U18" i="22" s="1"/>
  <c r="S17" i="22"/>
  <c r="R17" i="22"/>
  <c r="Q17" i="22"/>
  <c r="P17" i="22"/>
  <c r="E17" i="22"/>
  <c r="S16" i="22"/>
  <c r="R16" i="22"/>
  <c r="Q16" i="22"/>
  <c r="P16" i="22"/>
  <c r="E16" i="22"/>
  <c r="T15" i="22"/>
  <c r="S15" i="22"/>
  <c r="R15" i="22"/>
  <c r="Q15" i="22"/>
  <c r="P15" i="22"/>
  <c r="E15" i="22"/>
  <c r="U15" i="22" s="1"/>
  <c r="S14" i="22"/>
  <c r="R14" i="22"/>
  <c r="Q14" i="22"/>
  <c r="P14" i="22"/>
  <c r="T14" i="22" s="1"/>
  <c r="E14" i="22"/>
  <c r="S13" i="22"/>
  <c r="R13" i="22"/>
  <c r="Q13" i="22"/>
  <c r="P13" i="22"/>
  <c r="E13" i="22"/>
  <c r="S12" i="22"/>
  <c r="R12" i="22"/>
  <c r="Q12" i="22"/>
  <c r="P12" i="22"/>
  <c r="E12" i="22"/>
  <c r="S11" i="22"/>
  <c r="R11" i="22"/>
  <c r="Q11" i="22"/>
  <c r="P11" i="22"/>
  <c r="E11" i="22"/>
  <c r="U11" i="22" s="1"/>
  <c r="S10" i="22"/>
  <c r="R10" i="22"/>
  <c r="Q10" i="22"/>
  <c r="P10" i="22"/>
  <c r="E10" i="22"/>
  <c r="S64" i="21"/>
  <c r="R64" i="21"/>
  <c r="Q64" i="21"/>
  <c r="P64" i="21"/>
  <c r="E64" i="21"/>
  <c r="U63" i="21"/>
  <c r="S63" i="21"/>
  <c r="R63" i="21"/>
  <c r="Q63" i="21"/>
  <c r="P63" i="21"/>
  <c r="E63" i="21"/>
  <c r="T63" i="21" s="1"/>
  <c r="R62" i="21"/>
  <c r="T60" i="21"/>
  <c r="S60" i="21"/>
  <c r="R60" i="21"/>
  <c r="Q60" i="21"/>
  <c r="P60" i="21"/>
  <c r="E60" i="21"/>
  <c r="U60" i="21" s="1"/>
  <c r="S59" i="21"/>
  <c r="R59" i="21"/>
  <c r="Q59" i="21"/>
  <c r="P59" i="21"/>
  <c r="E59" i="21"/>
  <c r="S58" i="21"/>
  <c r="R58" i="21"/>
  <c r="Q58" i="21"/>
  <c r="P58" i="21"/>
  <c r="E58" i="21"/>
  <c r="S57" i="21"/>
  <c r="R57" i="21"/>
  <c r="Q57" i="21"/>
  <c r="P57" i="21"/>
  <c r="E57" i="21"/>
  <c r="U57" i="21" s="1"/>
  <c r="R56" i="21"/>
  <c r="U55" i="21"/>
  <c r="S55" i="21"/>
  <c r="R55" i="21"/>
  <c r="Q55" i="21"/>
  <c r="P55" i="21"/>
  <c r="E55" i="21"/>
  <c r="T55" i="21" s="1"/>
  <c r="S54" i="21"/>
  <c r="R54" i="21"/>
  <c r="Q54" i="21"/>
  <c r="P54" i="21"/>
  <c r="E54" i="21"/>
  <c r="U54" i="21" s="1"/>
  <c r="S53" i="21"/>
  <c r="R53" i="21"/>
  <c r="Q53" i="21"/>
  <c r="P53" i="21"/>
  <c r="E53" i="21"/>
  <c r="U52" i="21"/>
  <c r="S52" i="21"/>
  <c r="R52" i="21"/>
  <c r="Q52" i="21"/>
  <c r="P52" i="21"/>
  <c r="E52" i="21"/>
  <c r="T52" i="21" s="1"/>
  <c r="S51" i="21"/>
  <c r="R51" i="21"/>
  <c r="Q51" i="21"/>
  <c r="P51" i="21"/>
  <c r="E51" i="21"/>
  <c r="U51" i="21" s="1"/>
  <c r="S50" i="21"/>
  <c r="R50" i="21"/>
  <c r="Q50" i="21"/>
  <c r="P50" i="21"/>
  <c r="E50" i="21"/>
  <c r="U50" i="21" s="1"/>
  <c r="S49" i="21"/>
  <c r="R49" i="21"/>
  <c r="Q49" i="21"/>
  <c r="P49" i="21"/>
  <c r="E49" i="21"/>
  <c r="U48" i="21"/>
  <c r="S48" i="21"/>
  <c r="R48" i="21"/>
  <c r="Q48" i="21"/>
  <c r="P48" i="21"/>
  <c r="E48" i="21"/>
  <c r="T48" i="21" s="1"/>
  <c r="U47" i="21"/>
  <c r="T47" i="21"/>
  <c r="S47" i="21"/>
  <c r="R47" i="21"/>
  <c r="Q47" i="21"/>
  <c r="P47" i="21"/>
  <c r="E47" i="21"/>
  <c r="S46" i="21"/>
  <c r="R46" i="21"/>
  <c r="Q46" i="21"/>
  <c r="P46" i="21"/>
  <c r="E46" i="21"/>
  <c r="U46" i="21" s="1"/>
  <c r="S45" i="21"/>
  <c r="R45" i="21"/>
  <c r="Q45" i="21"/>
  <c r="P45" i="21"/>
  <c r="E45" i="21"/>
  <c r="S42" i="21"/>
  <c r="R42" i="21"/>
  <c r="Q42" i="21"/>
  <c r="P42" i="21"/>
  <c r="E42" i="21"/>
  <c r="T42" i="21" s="1"/>
  <c r="S41" i="21"/>
  <c r="R41" i="21"/>
  <c r="Q41" i="21"/>
  <c r="P41" i="21"/>
  <c r="E41" i="21"/>
  <c r="U41" i="21" s="1"/>
  <c r="S40" i="21"/>
  <c r="R40" i="21"/>
  <c r="Q40" i="21"/>
  <c r="P40" i="21"/>
  <c r="E40" i="21"/>
  <c r="S39" i="21"/>
  <c r="R39" i="21"/>
  <c r="Q39" i="21"/>
  <c r="P39" i="21"/>
  <c r="E39" i="21"/>
  <c r="S38" i="21"/>
  <c r="R38" i="21"/>
  <c r="Q38" i="21"/>
  <c r="P38" i="21"/>
  <c r="E38" i="21"/>
  <c r="U38" i="21" s="1"/>
  <c r="T37" i="21"/>
  <c r="S37" i="21"/>
  <c r="R37" i="21"/>
  <c r="Q37" i="21"/>
  <c r="P37" i="21"/>
  <c r="E37" i="21"/>
  <c r="U37" i="21" s="1"/>
  <c r="S36" i="21"/>
  <c r="R36" i="21"/>
  <c r="Q36" i="21"/>
  <c r="P36" i="21"/>
  <c r="E36" i="21"/>
  <c r="S35" i="21"/>
  <c r="R35" i="21"/>
  <c r="Q35" i="21"/>
  <c r="P35" i="21"/>
  <c r="E35" i="21"/>
  <c r="T35" i="21" s="1"/>
  <c r="U34" i="21"/>
  <c r="T34" i="21"/>
  <c r="S34" i="21"/>
  <c r="R34" i="21"/>
  <c r="Q34" i="21"/>
  <c r="P34" i="21"/>
  <c r="E34" i="21"/>
  <c r="S33" i="21"/>
  <c r="R33" i="21"/>
  <c r="Q33" i="21"/>
  <c r="P33" i="21"/>
  <c r="E33" i="21"/>
  <c r="S32" i="21"/>
  <c r="R32" i="21"/>
  <c r="Q32" i="21"/>
  <c r="P32" i="21"/>
  <c r="E32" i="21"/>
  <c r="S31" i="21"/>
  <c r="R31" i="21"/>
  <c r="Q31" i="21"/>
  <c r="P31" i="21"/>
  <c r="E31" i="21"/>
  <c r="U30" i="21"/>
  <c r="S30" i="21"/>
  <c r="R30" i="21"/>
  <c r="Q30" i="21"/>
  <c r="P30" i="21"/>
  <c r="E30" i="21"/>
  <c r="T30" i="21" s="1"/>
  <c r="S29" i="21"/>
  <c r="R29" i="21"/>
  <c r="Q29" i="21"/>
  <c r="P29" i="21"/>
  <c r="E29" i="21"/>
  <c r="T29" i="21" s="1"/>
  <c r="S28" i="21"/>
  <c r="S27" i="21"/>
  <c r="R27" i="21"/>
  <c r="Q27" i="21"/>
  <c r="P27" i="21"/>
  <c r="E27" i="21"/>
  <c r="U26" i="21"/>
  <c r="S26" i="21"/>
  <c r="R26" i="21"/>
  <c r="Q26" i="21"/>
  <c r="P26" i="21"/>
  <c r="E26" i="21"/>
  <c r="T26" i="21" s="1"/>
  <c r="U25" i="21"/>
  <c r="T25" i="21"/>
  <c r="S25" i="21"/>
  <c r="R25" i="21"/>
  <c r="Q25" i="21"/>
  <c r="P25" i="21"/>
  <c r="E25" i="21"/>
  <c r="T24" i="21"/>
  <c r="S24" i="21"/>
  <c r="R24" i="21"/>
  <c r="Q24" i="21"/>
  <c r="P24" i="21"/>
  <c r="E24" i="21"/>
  <c r="U24" i="21" s="1"/>
  <c r="S23" i="21"/>
  <c r="R23" i="21"/>
  <c r="Q23" i="21"/>
  <c r="P23" i="21"/>
  <c r="E23" i="21"/>
  <c r="S22" i="21"/>
  <c r="R22" i="21"/>
  <c r="Q22" i="21"/>
  <c r="P22" i="21"/>
  <c r="E22" i="21"/>
  <c r="U21" i="21"/>
  <c r="T21" i="21"/>
  <c r="S21" i="21"/>
  <c r="R21" i="21"/>
  <c r="Q21" i="21"/>
  <c r="P21" i="21"/>
  <c r="E21" i="21"/>
  <c r="S20" i="21"/>
  <c r="R20" i="21"/>
  <c r="Q20" i="21"/>
  <c r="P20" i="21"/>
  <c r="E20" i="21"/>
  <c r="U20" i="21" s="1"/>
  <c r="S19" i="21"/>
  <c r="R19" i="21"/>
  <c r="Q19" i="21"/>
  <c r="P19" i="21"/>
  <c r="E19" i="21"/>
  <c r="S18" i="21"/>
  <c r="R18" i="21"/>
  <c r="Q18" i="21"/>
  <c r="P18" i="21"/>
  <c r="E18" i="21"/>
  <c r="U17" i="21"/>
  <c r="T17" i="21"/>
  <c r="S17" i="21"/>
  <c r="R17" i="21"/>
  <c r="Q17" i="21"/>
  <c r="P17" i="21"/>
  <c r="E17" i="21"/>
  <c r="S16" i="21"/>
  <c r="R16" i="21"/>
  <c r="Q16" i="21"/>
  <c r="P16" i="21"/>
  <c r="E16" i="21"/>
  <c r="U16" i="21" s="1"/>
  <c r="S15" i="21"/>
  <c r="R15" i="21"/>
  <c r="Q15" i="21"/>
  <c r="P15" i="21"/>
  <c r="E15" i="21"/>
  <c r="S14" i="21"/>
  <c r="R14" i="21"/>
  <c r="Q14" i="21"/>
  <c r="P14" i="21"/>
  <c r="E14" i="21"/>
  <c r="T14" i="21" s="1"/>
  <c r="U13" i="21"/>
  <c r="S13" i="21"/>
  <c r="R13" i="21"/>
  <c r="Q13" i="21"/>
  <c r="P13" i="21"/>
  <c r="E13" i="21"/>
  <c r="T13" i="21" s="1"/>
  <c r="T12" i="21"/>
  <c r="S12" i="21"/>
  <c r="R12" i="21"/>
  <c r="Q12" i="21"/>
  <c r="P12" i="21"/>
  <c r="E12" i="21"/>
  <c r="U12" i="21" s="1"/>
  <c r="S11" i="21"/>
  <c r="R11" i="21"/>
  <c r="Q11" i="21"/>
  <c r="P11" i="21"/>
  <c r="E11" i="21"/>
  <c r="U11" i="21" s="1"/>
  <c r="S10" i="21"/>
  <c r="R10" i="21"/>
  <c r="Q10" i="21"/>
  <c r="U10" i="21" s="1"/>
  <c r="P10" i="21"/>
  <c r="E10" i="21"/>
  <c r="S64" i="20"/>
  <c r="R64" i="20"/>
  <c r="Q64" i="20"/>
  <c r="P64" i="20"/>
  <c r="E64" i="20"/>
  <c r="T64" i="20" s="1"/>
  <c r="U63" i="20"/>
  <c r="S63" i="20"/>
  <c r="R63" i="20"/>
  <c r="Q63" i="20"/>
  <c r="P63" i="20"/>
  <c r="E63" i="20"/>
  <c r="S60" i="20"/>
  <c r="R60" i="20"/>
  <c r="Q60" i="20"/>
  <c r="P60" i="20"/>
  <c r="E60" i="20"/>
  <c r="U60" i="20" s="1"/>
  <c r="S59" i="20"/>
  <c r="R59" i="20"/>
  <c r="Q59" i="20"/>
  <c r="P59" i="20"/>
  <c r="E59" i="20"/>
  <c r="T59" i="20" s="1"/>
  <c r="S58" i="20"/>
  <c r="R58" i="20"/>
  <c r="Q58" i="20"/>
  <c r="P58" i="20"/>
  <c r="E58" i="20"/>
  <c r="U58" i="20" s="1"/>
  <c r="T57" i="20"/>
  <c r="S57" i="20"/>
  <c r="R57" i="20"/>
  <c r="Q57" i="20"/>
  <c r="P57" i="20"/>
  <c r="E57" i="20"/>
  <c r="U57" i="20" s="1"/>
  <c r="S55" i="20"/>
  <c r="R55" i="20"/>
  <c r="Q55" i="20"/>
  <c r="P55" i="20"/>
  <c r="E55" i="20"/>
  <c r="S54" i="20"/>
  <c r="R54" i="20"/>
  <c r="Q54" i="20"/>
  <c r="P54" i="20"/>
  <c r="E54" i="20"/>
  <c r="T54" i="20" s="1"/>
  <c r="S53" i="20"/>
  <c r="R53" i="20"/>
  <c r="Q53" i="20"/>
  <c r="P53" i="20"/>
  <c r="E53" i="20"/>
  <c r="U53" i="20" s="1"/>
  <c r="T52" i="20"/>
  <c r="S52" i="20"/>
  <c r="R52" i="20"/>
  <c r="Q52" i="20"/>
  <c r="P52" i="20"/>
  <c r="E52" i="20"/>
  <c r="U52" i="20" s="1"/>
  <c r="S51" i="20"/>
  <c r="R51" i="20"/>
  <c r="Q51" i="20"/>
  <c r="P51" i="20"/>
  <c r="E51" i="20"/>
  <c r="S50" i="20"/>
  <c r="R50" i="20"/>
  <c r="Q50" i="20"/>
  <c r="P50" i="20"/>
  <c r="E50" i="20"/>
  <c r="U50" i="20" s="1"/>
  <c r="U49" i="20"/>
  <c r="S49" i="20"/>
  <c r="R49" i="20"/>
  <c r="Q49" i="20"/>
  <c r="P49" i="20"/>
  <c r="E49" i="20"/>
  <c r="T49" i="20" s="1"/>
  <c r="S48" i="20"/>
  <c r="R48" i="20"/>
  <c r="Q48" i="20"/>
  <c r="P48" i="20"/>
  <c r="E48" i="20"/>
  <c r="U48" i="20" s="1"/>
  <c r="S47" i="20"/>
  <c r="R47" i="20"/>
  <c r="Q47" i="20"/>
  <c r="P47" i="20"/>
  <c r="E47" i="20"/>
  <c r="S46" i="20"/>
  <c r="R46" i="20"/>
  <c r="Q46" i="20"/>
  <c r="P46" i="20"/>
  <c r="E46" i="20"/>
  <c r="U46" i="20" s="1"/>
  <c r="S45" i="20"/>
  <c r="R45" i="20"/>
  <c r="Q45" i="20"/>
  <c r="P45" i="20"/>
  <c r="E45" i="20"/>
  <c r="U45" i="20" s="1"/>
  <c r="S44" i="20"/>
  <c r="S42" i="20"/>
  <c r="R42" i="20"/>
  <c r="Q42" i="20"/>
  <c r="P42" i="20"/>
  <c r="E42" i="20"/>
  <c r="S41" i="20"/>
  <c r="R41" i="20"/>
  <c r="Q41" i="20"/>
  <c r="P41" i="20"/>
  <c r="E41" i="20"/>
  <c r="S40" i="20"/>
  <c r="R40" i="20"/>
  <c r="Q40" i="20"/>
  <c r="P40" i="20"/>
  <c r="E40" i="20"/>
  <c r="U40" i="20" s="1"/>
  <c r="S39" i="20"/>
  <c r="R39" i="20"/>
  <c r="Q39" i="20"/>
  <c r="P39" i="20"/>
  <c r="E39" i="20"/>
  <c r="T39" i="20" s="1"/>
  <c r="S38" i="20"/>
  <c r="R38" i="20"/>
  <c r="Q38" i="20"/>
  <c r="P38" i="20"/>
  <c r="E38" i="20"/>
  <c r="S37" i="20"/>
  <c r="R37" i="20"/>
  <c r="Q37" i="20"/>
  <c r="P37" i="20"/>
  <c r="E37" i="20"/>
  <c r="S36" i="20"/>
  <c r="R36" i="20"/>
  <c r="Q36" i="20"/>
  <c r="P36" i="20"/>
  <c r="T36" i="20" s="1"/>
  <c r="E36" i="20"/>
  <c r="S35" i="20"/>
  <c r="R35" i="20"/>
  <c r="Q35" i="20"/>
  <c r="P35" i="20"/>
  <c r="E35" i="20"/>
  <c r="U35" i="20" s="1"/>
  <c r="U34" i="20"/>
  <c r="S34" i="20"/>
  <c r="R34" i="20"/>
  <c r="Q34" i="20"/>
  <c r="P34" i="20"/>
  <c r="E34" i="20"/>
  <c r="T34" i="20" s="1"/>
  <c r="S33" i="20"/>
  <c r="R33" i="20"/>
  <c r="Q33" i="20"/>
  <c r="P33" i="20"/>
  <c r="E33" i="20"/>
  <c r="S32" i="20"/>
  <c r="R32" i="20"/>
  <c r="Q32" i="20"/>
  <c r="P32" i="20"/>
  <c r="E32" i="20"/>
  <c r="U32" i="20" s="1"/>
  <c r="U31" i="20"/>
  <c r="S31" i="20"/>
  <c r="R31" i="20"/>
  <c r="Q31" i="20"/>
  <c r="P31" i="20"/>
  <c r="E31" i="20"/>
  <c r="S30" i="20"/>
  <c r="R30" i="20"/>
  <c r="Q30" i="20"/>
  <c r="P30" i="20"/>
  <c r="E30" i="20"/>
  <c r="S29" i="20"/>
  <c r="R29" i="20"/>
  <c r="Q29" i="20"/>
  <c r="P29" i="20"/>
  <c r="E29" i="20"/>
  <c r="T29" i="20" s="1"/>
  <c r="S28" i="20"/>
  <c r="S27" i="20"/>
  <c r="R27" i="20"/>
  <c r="Q27" i="20"/>
  <c r="P27" i="20"/>
  <c r="E27" i="20"/>
  <c r="S26" i="20"/>
  <c r="R26" i="20"/>
  <c r="Q26" i="20"/>
  <c r="P26" i="20"/>
  <c r="E26" i="20"/>
  <c r="S25" i="20"/>
  <c r="R25" i="20"/>
  <c r="Q25" i="20"/>
  <c r="P25" i="20"/>
  <c r="E25" i="20"/>
  <c r="S24" i="20"/>
  <c r="R24" i="20"/>
  <c r="Q24" i="20"/>
  <c r="P24" i="20"/>
  <c r="E24" i="20"/>
  <c r="U24" i="20" s="1"/>
  <c r="S23" i="20"/>
  <c r="R23" i="20"/>
  <c r="Q23" i="20"/>
  <c r="P23" i="20"/>
  <c r="E23" i="20"/>
  <c r="U23" i="20" s="1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S20" i="20"/>
  <c r="R20" i="20"/>
  <c r="Q20" i="20"/>
  <c r="P20" i="20"/>
  <c r="E20" i="20"/>
  <c r="U20" i="20" s="1"/>
  <c r="S19" i="20"/>
  <c r="R19" i="20"/>
  <c r="Q19" i="20"/>
  <c r="P19" i="20"/>
  <c r="E19" i="20"/>
  <c r="T19" i="20" s="1"/>
  <c r="S18" i="20"/>
  <c r="R18" i="20"/>
  <c r="Q18" i="20"/>
  <c r="P18" i="20"/>
  <c r="E18" i="20"/>
  <c r="S17" i="20"/>
  <c r="R17" i="20"/>
  <c r="Q17" i="20"/>
  <c r="P17" i="20"/>
  <c r="E17" i="20"/>
  <c r="T17" i="20" s="1"/>
  <c r="S16" i="20"/>
  <c r="R16" i="20"/>
  <c r="Q16" i="20"/>
  <c r="P16" i="20"/>
  <c r="E16" i="20"/>
  <c r="U16" i="20" s="1"/>
  <c r="S15" i="20"/>
  <c r="R15" i="20"/>
  <c r="Q15" i="20"/>
  <c r="P15" i="20"/>
  <c r="E15" i="20"/>
  <c r="U15" i="20" s="1"/>
  <c r="S14" i="20"/>
  <c r="R14" i="20"/>
  <c r="Q14" i="20"/>
  <c r="P14" i="20"/>
  <c r="E14" i="20"/>
  <c r="U14" i="20" s="1"/>
  <c r="S13" i="20"/>
  <c r="R13" i="20"/>
  <c r="Q13" i="20"/>
  <c r="P13" i="20"/>
  <c r="E13" i="20"/>
  <c r="S12" i="20"/>
  <c r="R12" i="20"/>
  <c r="Q12" i="20"/>
  <c r="P12" i="20"/>
  <c r="E12" i="20"/>
  <c r="U11" i="20"/>
  <c r="S11" i="20"/>
  <c r="R11" i="20"/>
  <c r="Q11" i="20"/>
  <c r="P11" i="20"/>
  <c r="E11" i="20"/>
  <c r="T11" i="20" s="1"/>
  <c r="S10" i="20"/>
  <c r="R10" i="20"/>
  <c r="Q10" i="20"/>
  <c r="P10" i="20"/>
  <c r="E10" i="20"/>
  <c r="T10" i="20" s="1"/>
  <c r="T64" i="19"/>
  <c r="S64" i="19"/>
  <c r="R64" i="19"/>
  <c r="Q64" i="19"/>
  <c r="P64" i="19"/>
  <c r="E64" i="19"/>
  <c r="U64" i="19" s="1"/>
  <c r="U63" i="19"/>
  <c r="S63" i="19"/>
  <c r="R63" i="19"/>
  <c r="Q63" i="19"/>
  <c r="P63" i="19"/>
  <c r="E63" i="19"/>
  <c r="S60" i="19"/>
  <c r="R60" i="19"/>
  <c r="Q60" i="19"/>
  <c r="P60" i="19"/>
  <c r="E60" i="19"/>
  <c r="U60" i="19" s="1"/>
  <c r="S59" i="19"/>
  <c r="R59" i="19"/>
  <c r="Q59" i="19"/>
  <c r="P59" i="19"/>
  <c r="E59" i="19"/>
  <c r="U59" i="19" s="1"/>
  <c r="S58" i="19"/>
  <c r="R58" i="19"/>
  <c r="Q58" i="19"/>
  <c r="P58" i="19"/>
  <c r="E58" i="19"/>
  <c r="S57" i="19"/>
  <c r="R57" i="19"/>
  <c r="Q57" i="19"/>
  <c r="P57" i="19"/>
  <c r="E57" i="19"/>
  <c r="S55" i="19"/>
  <c r="R55" i="19"/>
  <c r="Q55" i="19"/>
  <c r="P55" i="19"/>
  <c r="E55" i="19"/>
  <c r="U55" i="19" s="1"/>
  <c r="S54" i="19"/>
  <c r="R54" i="19"/>
  <c r="Q54" i="19"/>
  <c r="P54" i="19"/>
  <c r="E54" i="19"/>
  <c r="U54" i="19" s="1"/>
  <c r="S53" i="19"/>
  <c r="R53" i="19"/>
  <c r="Q53" i="19"/>
  <c r="P53" i="19"/>
  <c r="E53" i="19"/>
  <c r="S52" i="19"/>
  <c r="R52" i="19"/>
  <c r="Q52" i="19"/>
  <c r="P52" i="19"/>
  <c r="E52" i="19"/>
  <c r="S51" i="19"/>
  <c r="R51" i="19"/>
  <c r="Q51" i="19"/>
  <c r="P51" i="19"/>
  <c r="E51" i="19"/>
  <c r="U51" i="19" s="1"/>
  <c r="S50" i="19"/>
  <c r="R50" i="19"/>
  <c r="Q50" i="19"/>
  <c r="P50" i="19"/>
  <c r="E50" i="19"/>
  <c r="S49" i="19"/>
  <c r="R49" i="19"/>
  <c r="Q49" i="19"/>
  <c r="P49" i="19"/>
  <c r="E49" i="19"/>
  <c r="U49" i="19" s="1"/>
  <c r="U48" i="19"/>
  <c r="S48" i="19"/>
  <c r="R48" i="19"/>
  <c r="Q48" i="19"/>
  <c r="P48" i="19"/>
  <c r="E48" i="19"/>
  <c r="T48" i="19" s="1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S44" i="19"/>
  <c r="R44" i="19"/>
  <c r="S42" i="19"/>
  <c r="R42" i="19"/>
  <c r="Q42" i="19"/>
  <c r="P42" i="19"/>
  <c r="E42" i="19"/>
  <c r="S41" i="19"/>
  <c r="R41" i="19"/>
  <c r="Q41" i="19"/>
  <c r="P41" i="19"/>
  <c r="E41" i="19"/>
  <c r="S40" i="19"/>
  <c r="R40" i="19"/>
  <c r="Q40" i="19"/>
  <c r="P40" i="19"/>
  <c r="E40" i="19"/>
  <c r="T40" i="19" s="1"/>
  <c r="S39" i="19"/>
  <c r="R39" i="19"/>
  <c r="Q39" i="19"/>
  <c r="P39" i="19"/>
  <c r="E39" i="19"/>
  <c r="S38" i="19"/>
  <c r="R38" i="19"/>
  <c r="Q38" i="19"/>
  <c r="P38" i="19"/>
  <c r="E38" i="19"/>
  <c r="T38" i="19" s="1"/>
  <c r="S37" i="19"/>
  <c r="R37" i="19"/>
  <c r="Q37" i="19"/>
  <c r="P37" i="19"/>
  <c r="E37" i="19"/>
  <c r="U37" i="19" s="1"/>
  <c r="S36" i="19"/>
  <c r="R36" i="19"/>
  <c r="Q36" i="19"/>
  <c r="P36" i="19"/>
  <c r="E36" i="19"/>
  <c r="S35" i="19"/>
  <c r="R35" i="19"/>
  <c r="Q35" i="19"/>
  <c r="P35" i="19"/>
  <c r="E35" i="19"/>
  <c r="U35" i="19" s="1"/>
  <c r="S34" i="19"/>
  <c r="R34" i="19"/>
  <c r="Q34" i="19"/>
  <c r="P34" i="19"/>
  <c r="E34" i="19"/>
  <c r="S33" i="19"/>
  <c r="R33" i="19"/>
  <c r="Q33" i="19"/>
  <c r="P33" i="19"/>
  <c r="E33" i="19"/>
  <c r="U33" i="19" s="1"/>
  <c r="S32" i="19"/>
  <c r="R32" i="19"/>
  <c r="Q32" i="19"/>
  <c r="P32" i="19"/>
  <c r="E32" i="19"/>
  <c r="T31" i="19"/>
  <c r="S31" i="19"/>
  <c r="R31" i="19"/>
  <c r="Q31" i="19"/>
  <c r="P31" i="19"/>
  <c r="E31" i="19"/>
  <c r="S30" i="19"/>
  <c r="R30" i="19"/>
  <c r="Q30" i="19"/>
  <c r="P30" i="19"/>
  <c r="E30" i="19"/>
  <c r="S29" i="19"/>
  <c r="R29" i="19"/>
  <c r="Q29" i="19"/>
  <c r="P29" i="19"/>
  <c r="E29" i="19"/>
  <c r="U29" i="19" s="1"/>
  <c r="U27" i="19"/>
  <c r="T27" i="19"/>
  <c r="S27" i="19"/>
  <c r="R27" i="19"/>
  <c r="Q27" i="19"/>
  <c r="P27" i="19"/>
  <c r="E27" i="19"/>
  <c r="S26" i="19"/>
  <c r="R26" i="19"/>
  <c r="Q26" i="19"/>
  <c r="P26" i="19"/>
  <c r="E26" i="19"/>
  <c r="T26" i="19" s="1"/>
  <c r="S25" i="19"/>
  <c r="R25" i="19"/>
  <c r="Q25" i="19"/>
  <c r="P25" i="19"/>
  <c r="E25" i="19"/>
  <c r="U25" i="19" s="1"/>
  <c r="S24" i="19"/>
  <c r="R24" i="19"/>
  <c r="Q24" i="19"/>
  <c r="P24" i="19"/>
  <c r="E24" i="19"/>
  <c r="U24" i="19" s="1"/>
  <c r="U23" i="19"/>
  <c r="T23" i="19"/>
  <c r="S23" i="19"/>
  <c r="R23" i="19"/>
  <c r="Q23" i="19"/>
  <c r="P23" i="19"/>
  <c r="E23" i="19"/>
  <c r="S22" i="19"/>
  <c r="R22" i="19"/>
  <c r="Q22" i="19"/>
  <c r="P22" i="19"/>
  <c r="E22" i="19"/>
  <c r="S21" i="19"/>
  <c r="R21" i="19"/>
  <c r="Q21" i="19"/>
  <c r="P21" i="19"/>
  <c r="E21" i="19"/>
  <c r="U21" i="19" s="1"/>
  <c r="S20" i="19"/>
  <c r="R20" i="19"/>
  <c r="Q20" i="19"/>
  <c r="P20" i="19"/>
  <c r="E20" i="19"/>
  <c r="U19" i="19"/>
  <c r="T19" i="19"/>
  <c r="S19" i="19"/>
  <c r="R19" i="19"/>
  <c r="Q19" i="19"/>
  <c r="P19" i="19"/>
  <c r="E19" i="19"/>
  <c r="S18" i="19"/>
  <c r="R18" i="19"/>
  <c r="Q18" i="19"/>
  <c r="P18" i="19"/>
  <c r="E18" i="19"/>
  <c r="S17" i="19"/>
  <c r="R17" i="19"/>
  <c r="Q17" i="19"/>
  <c r="P17" i="19"/>
  <c r="E17" i="19"/>
  <c r="U17" i="19" s="1"/>
  <c r="S16" i="19"/>
  <c r="R16" i="19"/>
  <c r="Q16" i="19"/>
  <c r="P16" i="19"/>
  <c r="E16" i="19"/>
  <c r="U16" i="19" s="1"/>
  <c r="U15" i="19"/>
  <c r="T15" i="19"/>
  <c r="S15" i="19"/>
  <c r="R15" i="19"/>
  <c r="Q15" i="19"/>
  <c r="P15" i="19"/>
  <c r="E15" i="19"/>
  <c r="S14" i="19"/>
  <c r="R14" i="19"/>
  <c r="Q14" i="19"/>
  <c r="P14" i="19"/>
  <c r="E14" i="19"/>
  <c r="T13" i="19"/>
  <c r="S13" i="19"/>
  <c r="R13" i="19"/>
  <c r="Q13" i="19"/>
  <c r="P13" i="19"/>
  <c r="E13" i="19"/>
  <c r="U13" i="19" s="1"/>
  <c r="U12" i="19"/>
  <c r="S12" i="19"/>
  <c r="R12" i="19"/>
  <c r="Q12" i="19"/>
  <c r="P12" i="19"/>
  <c r="E12" i="19"/>
  <c r="T12" i="19" s="1"/>
  <c r="S11" i="19"/>
  <c r="R11" i="19"/>
  <c r="Q11" i="19"/>
  <c r="P11" i="19"/>
  <c r="E11" i="19"/>
  <c r="T11" i="19" s="1"/>
  <c r="S10" i="19"/>
  <c r="R10" i="19"/>
  <c r="Q10" i="19"/>
  <c r="U10" i="19" s="1"/>
  <c r="P10" i="19"/>
  <c r="E10" i="19"/>
  <c r="S64" i="18"/>
  <c r="R64" i="18"/>
  <c r="Q64" i="18"/>
  <c r="P64" i="18"/>
  <c r="E64" i="18"/>
  <c r="T64" i="18" s="1"/>
  <c r="S63" i="18"/>
  <c r="R63" i="18"/>
  <c r="Q63" i="18"/>
  <c r="P63" i="18"/>
  <c r="E63" i="18"/>
  <c r="S62" i="18"/>
  <c r="S60" i="18"/>
  <c r="R60" i="18"/>
  <c r="Q60" i="18"/>
  <c r="P60" i="18"/>
  <c r="E60" i="18"/>
  <c r="U60" i="18" s="1"/>
  <c r="S59" i="18"/>
  <c r="R59" i="18"/>
  <c r="Q59" i="18"/>
  <c r="P59" i="18"/>
  <c r="E59" i="18"/>
  <c r="U59" i="18" s="1"/>
  <c r="S58" i="18"/>
  <c r="R58" i="18"/>
  <c r="Q58" i="18"/>
  <c r="P58" i="18"/>
  <c r="E58" i="18"/>
  <c r="T57" i="18"/>
  <c r="S57" i="18"/>
  <c r="R57" i="18"/>
  <c r="Q57" i="18"/>
  <c r="P57" i="18"/>
  <c r="E57" i="18"/>
  <c r="S55" i="18"/>
  <c r="R55" i="18"/>
  <c r="Q55" i="18"/>
  <c r="P55" i="18"/>
  <c r="E55" i="18"/>
  <c r="U55" i="18" s="1"/>
  <c r="U54" i="18"/>
  <c r="T54" i="18"/>
  <c r="S54" i="18"/>
  <c r="R54" i="18"/>
  <c r="Q54" i="18"/>
  <c r="P54" i="18"/>
  <c r="E54" i="18"/>
  <c r="S53" i="18"/>
  <c r="R53" i="18"/>
  <c r="Q53" i="18"/>
  <c r="P53" i="18"/>
  <c r="E53" i="18"/>
  <c r="S52" i="18"/>
  <c r="R52" i="18"/>
  <c r="Q52" i="18"/>
  <c r="P52" i="18"/>
  <c r="E52" i="18"/>
  <c r="U52" i="18" s="1"/>
  <c r="S51" i="18"/>
  <c r="R51" i="18"/>
  <c r="Q51" i="18"/>
  <c r="P51" i="18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S48" i="18"/>
  <c r="R48" i="18"/>
  <c r="Q48" i="18"/>
  <c r="P48" i="18"/>
  <c r="E48" i="18"/>
  <c r="U48" i="18" s="1"/>
  <c r="S47" i="18"/>
  <c r="R47" i="18"/>
  <c r="Q47" i="18"/>
  <c r="P47" i="18"/>
  <c r="E47" i="18"/>
  <c r="U47" i="18" s="1"/>
  <c r="U46" i="18"/>
  <c r="S46" i="18"/>
  <c r="R46" i="18"/>
  <c r="Q46" i="18"/>
  <c r="P46" i="18"/>
  <c r="T46" i="18" s="1"/>
  <c r="E46" i="18"/>
  <c r="S45" i="18"/>
  <c r="R45" i="18"/>
  <c r="Q45" i="18"/>
  <c r="P45" i="18"/>
  <c r="E45" i="18"/>
  <c r="S44" i="18"/>
  <c r="R44" i="18"/>
  <c r="S42" i="18"/>
  <c r="R42" i="18"/>
  <c r="Q42" i="18"/>
  <c r="P42" i="18"/>
  <c r="E42" i="18"/>
  <c r="U42" i="18" s="1"/>
  <c r="S41" i="18"/>
  <c r="R41" i="18"/>
  <c r="Q41" i="18"/>
  <c r="P41" i="18"/>
  <c r="E41" i="18"/>
  <c r="T41" i="18" s="1"/>
  <c r="S40" i="18"/>
  <c r="R40" i="18"/>
  <c r="Q40" i="18"/>
  <c r="P40" i="18"/>
  <c r="E40" i="18"/>
  <c r="T40" i="18" s="1"/>
  <c r="U39" i="18"/>
  <c r="S39" i="18"/>
  <c r="R39" i="18"/>
  <c r="Q39" i="18"/>
  <c r="P39" i="18"/>
  <c r="E39" i="18"/>
  <c r="T39" i="18" s="1"/>
  <c r="S38" i="18"/>
  <c r="R38" i="18"/>
  <c r="Q38" i="18"/>
  <c r="P38" i="18"/>
  <c r="E38" i="18"/>
  <c r="U38" i="18" s="1"/>
  <c r="S37" i="18"/>
  <c r="R37" i="18"/>
  <c r="Q37" i="18"/>
  <c r="P37" i="18"/>
  <c r="E37" i="18"/>
  <c r="U37" i="18" s="1"/>
  <c r="S36" i="18"/>
  <c r="R36" i="18"/>
  <c r="Q36" i="18"/>
  <c r="P36" i="18"/>
  <c r="E36" i="18"/>
  <c r="U36" i="18" s="1"/>
  <c r="S35" i="18"/>
  <c r="R35" i="18"/>
  <c r="Q35" i="18"/>
  <c r="P35" i="18"/>
  <c r="E35" i="18"/>
  <c r="S34" i="18"/>
  <c r="R34" i="18"/>
  <c r="Q34" i="18"/>
  <c r="P34" i="18"/>
  <c r="E34" i="18"/>
  <c r="U34" i="18" s="1"/>
  <c r="S33" i="18"/>
  <c r="R33" i="18"/>
  <c r="Q33" i="18"/>
  <c r="P33" i="18"/>
  <c r="E33" i="18"/>
  <c r="S32" i="18"/>
  <c r="R32" i="18"/>
  <c r="Q32" i="18"/>
  <c r="P32" i="18"/>
  <c r="E32" i="18"/>
  <c r="T32" i="18" s="1"/>
  <c r="S31" i="18"/>
  <c r="R31" i="18"/>
  <c r="Q31" i="18"/>
  <c r="P31" i="18"/>
  <c r="E31" i="18"/>
  <c r="T31" i="18" s="1"/>
  <c r="S30" i="18"/>
  <c r="R30" i="18"/>
  <c r="Q30" i="18"/>
  <c r="P30" i="18"/>
  <c r="E30" i="18"/>
  <c r="U30" i="18" s="1"/>
  <c r="S29" i="18"/>
  <c r="R29" i="18"/>
  <c r="Q29" i="18"/>
  <c r="P29" i="18"/>
  <c r="E29" i="18"/>
  <c r="U29" i="18" s="1"/>
  <c r="S27" i="18"/>
  <c r="R27" i="18"/>
  <c r="Q27" i="18"/>
  <c r="P27" i="18"/>
  <c r="E27" i="18"/>
  <c r="S26" i="18"/>
  <c r="R26" i="18"/>
  <c r="Q26" i="18"/>
  <c r="P26" i="18"/>
  <c r="E26" i="18"/>
  <c r="U26" i="18" s="1"/>
  <c r="S25" i="18"/>
  <c r="R25" i="18"/>
  <c r="Q25" i="18"/>
  <c r="P25" i="18"/>
  <c r="E25" i="18"/>
  <c r="U25" i="18" s="1"/>
  <c r="U24" i="18"/>
  <c r="T24" i="18"/>
  <c r="S24" i="18"/>
  <c r="R24" i="18"/>
  <c r="Q24" i="18"/>
  <c r="P24" i="18"/>
  <c r="E24" i="18"/>
  <c r="S23" i="18"/>
  <c r="R23" i="18"/>
  <c r="Q23" i="18"/>
  <c r="P23" i="18"/>
  <c r="E23" i="18"/>
  <c r="S22" i="18"/>
  <c r="R22" i="18"/>
  <c r="Q22" i="18"/>
  <c r="P22" i="18"/>
  <c r="E22" i="18"/>
  <c r="U22" i="18" s="1"/>
  <c r="U21" i="18"/>
  <c r="S21" i="18"/>
  <c r="R21" i="18"/>
  <c r="Q21" i="18"/>
  <c r="P21" i="18"/>
  <c r="E21" i="18"/>
  <c r="T21" i="18" s="1"/>
  <c r="S20" i="18"/>
  <c r="R20" i="18"/>
  <c r="Q20" i="18"/>
  <c r="P20" i="18"/>
  <c r="E20" i="18"/>
  <c r="U19" i="18"/>
  <c r="T19" i="18"/>
  <c r="S19" i="18"/>
  <c r="R19" i="18"/>
  <c r="Q19" i="18"/>
  <c r="P19" i="18"/>
  <c r="E19" i="18"/>
  <c r="S18" i="18"/>
  <c r="R18" i="18"/>
  <c r="Q18" i="18"/>
  <c r="P18" i="18"/>
  <c r="E18" i="18"/>
  <c r="U18" i="18" s="1"/>
  <c r="S17" i="18"/>
  <c r="R17" i="18"/>
  <c r="Q17" i="18"/>
  <c r="P17" i="18"/>
  <c r="E17" i="18"/>
  <c r="U17" i="18" s="1"/>
  <c r="S16" i="18"/>
  <c r="R16" i="18"/>
  <c r="Q16" i="18"/>
  <c r="P16" i="18"/>
  <c r="E16" i="18"/>
  <c r="U16" i="18" s="1"/>
  <c r="S15" i="18"/>
  <c r="R15" i="18"/>
  <c r="Q15" i="18"/>
  <c r="P15" i="18"/>
  <c r="E15" i="18"/>
  <c r="T14" i="18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U12" i="18" s="1"/>
  <c r="S11" i="18"/>
  <c r="R11" i="18"/>
  <c r="Q11" i="18"/>
  <c r="P11" i="18"/>
  <c r="E11" i="18"/>
  <c r="U11" i="18" s="1"/>
  <c r="S10" i="18"/>
  <c r="R10" i="18"/>
  <c r="Q10" i="18"/>
  <c r="P10" i="18"/>
  <c r="E10" i="18"/>
  <c r="U10" i="18" s="1"/>
  <c r="S64" i="17"/>
  <c r="R64" i="17"/>
  <c r="Q64" i="17"/>
  <c r="P64" i="17"/>
  <c r="E64" i="17"/>
  <c r="U64" i="17" s="1"/>
  <c r="S63" i="17"/>
  <c r="R63" i="17"/>
  <c r="Q63" i="17"/>
  <c r="Q62" i="17" s="1"/>
  <c r="P63" i="17"/>
  <c r="E63" i="17"/>
  <c r="U63" i="17" s="1"/>
  <c r="S62" i="17"/>
  <c r="R62" i="17"/>
  <c r="S60" i="17"/>
  <c r="R60" i="17"/>
  <c r="Q60" i="17"/>
  <c r="P60" i="17"/>
  <c r="E60" i="17"/>
  <c r="S59" i="17"/>
  <c r="R59" i="17"/>
  <c r="Q59" i="17"/>
  <c r="P59" i="17"/>
  <c r="E59" i="17"/>
  <c r="S58" i="17"/>
  <c r="R58" i="17"/>
  <c r="Q58" i="17"/>
  <c r="P58" i="17"/>
  <c r="E58" i="17"/>
  <c r="U58" i="17" s="1"/>
  <c r="S57" i="17"/>
  <c r="R57" i="17"/>
  <c r="Q57" i="17"/>
  <c r="P57" i="17"/>
  <c r="E57" i="17"/>
  <c r="U57" i="17" s="1"/>
  <c r="S56" i="17"/>
  <c r="R56" i="17"/>
  <c r="S55" i="17"/>
  <c r="R55" i="17"/>
  <c r="Q55" i="17"/>
  <c r="P55" i="17"/>
  <c r="E55" i="17"/>
  <c r="U55" i="17" s="1"/>
  <c r="S54" i="17"/>
  <c r="R54" i="17"/>
  <c r="Q54" i="17"/>
  <c r="P54" i="17"/>
  <c r="E54" i="17"/>
  <c r="S53" i="17"/>
  <c r="R53" i="17"/>
  <c r="Q53" i="17"/>
  <c r="P53" i="17"/>
  <c r="E53" i="17"/>
  <c r="S52" i="17"/>
  <c r="R52" i="17"/>
  <c r="Q52" i="17"/>
  <c r="P52" i="17"/>
  <c r="E52" i="17"/>
  <c r="T52" i="17" s="1"/>
  <c r="S51" i="17"/>
  <c r="R51" i="17"/>
  <c r="Q51" i="17"/>
  <c r="P51" i="17"/>
  <c r="E51" i="17"/>
  <c r="T51" i="17" s="1"/>
  <c r="T50" i="17"/>
  <c r="S50" i="17"/>
  <c r="R50" i="17"/>
  <c r="Q50" i="17"/>
  <c r="P50" i="17"/>
  <c r="E50" i="17"/>
  <c r="U50" i="17" s="1"/>
  <c r="S49" i="17"/>
  <c r="R49" i="17"/>
  <c r="Q49" i="17"/>
  <c r="P49" i="17"/>
  <c r="E49" i="17"/>
  <c r="U49" i="17" s="1"/>
  <c r="S48" i="17"/>
  <c r="R48" i="17"/>
  <c r="Q48" i="17"/>
  <c r="P48" i="17"/>
  <c r="E48" i="17"/>
  <c r="U48" i="17" s="1"/>
  <c r="S47" i="17"/>
  <c r="R47" i="17"/>
  <c r="Q47" i="17"/>
  <c r="P47" i="17"/>
  <c r="E47" i="17"/>
  <c r="U47" i="17" s="1"/>
  <c r="S46" i="17"/>
  <c r="R46" i="17"/>
  <c r="Q46" i="17"/>
  <c r="P46" i="17"/>
  <c r="E46" i="17"/>
  <c r="S45" i="17"/>
  <c r="R45" i="17"/>
  <c r="Q45" i="17"/>
  <c r="P45" i="17"/>
  <c r="E45" i="17"/>
  <c r="T45" i="17" s="1"/>
  <c r="S44" i="17"/>
  <c r="S42" i="17"/>
  <c r="R42" i="17"/>
  <c r="Q42" i="17"/>
  <c r="P42" i="17"/>
  <c r="E42" i="17"/>
  <c r="T42" i="17" s="1"/>
  <c r="T41" i="17"/>
  <c r="S41" i="17"/>
  <c r="R41" i="17"/>
  <c r="Q41" i="17"/>
  <c r="P41" i="17"/>
  <c r="E41" i="17"/>
  <c r="U41" i="17" s="1"/>
  <c r="S40" i="17"/>
  <c r="R40" i="17"/>
  <c r="Q40" i="17"/>
  <c r="P40" i="17"/>
  <c r="E40" i="17"/>
  <c r="S39" i="17"/>
  <c r="R39" i="17"/>
  <c r="Q39" i="17"/>
  <c r="P39" i="17"/>
  <c r="E39" i="17"/>
  <c r="U39" i="17" s="1"/>
  <c r="S38" i="17"/>
  <c r="R38" i="17"/>
  <c r="Q38" i="17"/>
  <c r="P38" i="17"/>
  <c r="E38" i="17"/>
  <c r="U38" i="17" s="1"/>
  <c r="T37" i="17"/>
  <c r="S37" i="17"/>
  <c r="R37" i="17"/>
  <c r="Q37" i="17"/>
  <c r="P37" i="17"/>
  <c r="E37" i="17"/>
  <c r="U37" i="17" s="1"/>
  <c r="S36" i="17"/>
  <c r="R36" i="17"/>
  <c r="Q36" i="17"/>
  <c r="P36" i="17"/>
  <c r="E36" i="17"/>
  <c r="T35" i="17"/>
  <c r="S35" i="17"/>
  <c r="R35" i="17"/>
  <c r="Q35" i="17"/>
  <c r="P35" i="17"/>
  <c r="E35" i="17"/>
  <c r="U35" i="17" s="1"/>
  <c r="S34" i="17"/>
  <c r="R34" i="17"/>
  <c r="Q34" i="17"/>
  <c r="P34" i="17"/>
  <c r="E34" i="17"/>
  <c r="T34" i="17" s="1"/>
  <c r="T33" i="17"/>
  <c r="S33" i="17"/>
  <c r="R33" i="17"/>
  <c r="Q33" i="17"/>
  <c r="P33" i="17"/>
  <c r="E33" i="17"/>
  <c r="S32" i="17"/>
  <c r="R32" i="17"/>
  <c r="Q32" i="17"/>
  <c r="P32" i="17"/>
  <c r="E32" i="17"/>
  <c r="S31" i="17"/>
  <c r="R31" i="17"/>
  <c r="Q31" i="17"/>
  <c r="P31" i="17"/>
  <c r="E31" i="17"/>
  <c r="U31" i="17" s="1"/>
  <c r="S30" i="17"/>
  <c r="R30" i="17"/>
  <c r="Q30" i="17"/>
  <c r="P30" i="17"/>
  <c r="E30" i="17"/>
  <c r="U30" i="17" s="1"/>
  <c r="U29" i="17"/>
  <c r="T29" i="17"/>
  <c r="S29" i="17"/>
  <c r="R29" i="17"/>
  <c r="Q29" i="17"/>
  <c r="P29" i="17"/>
  <c r="E29" i="17"/>
  <c r="S27" i="17"/>
  <c r="R27" i="17"/>
  <c r="Q27" i="17"/>
  <c r="P27" i="17"/>
  <c r="E27" i="17"/>
  <c r="U27" i="17" s="1"/>
  <c r="S26" i="17"/>
  <c r="R26" i="17"/>
  <c r="Q26" i="17"/>
  <c r="P26" i="17"/>
  <c r="E26" i="17"/>
  <c r="U25" i="17"/>
  <c r="T25" i="17"/>
  <c r="S25" i="17"/>
  <c r="R25" i="17"/>
  <c r="Q25" i="17"/>
  <c r="P25" i="17"/>
  <c r="E25" i="17"/>
  <c r="U24" i="17"/>
  <c r="S24" i="17"/>
  <c r="R24" i="17"/>
  <c r="Q24" i="17"/>
  <c r="P24" i="17"/>
  <c r="E24" i="17"/>
  <c r="T24" i="17" s="1"/>
  <c r="T23" i="17"/>
  <c r="S23" i="17"/>
  <c r="R23" i="17"/>
  <c r="Q23" i="17"/>
  <c r="P23" i="17"/>
  <c r="E23" i="17"/>
  <c r="U23" i="17" s="1"/>
  <c r="S22" i="17"/>
  <c r="R22" i="17"/>
  <c r="Q22" i="17"/>
  <c r="P22" i="17"/>
  <c r="E22" i="17"/>
  <c r="T22" i="17" s="1"/>
  <c r="U21" i="17"/>
  <c r="T21" i="17"/>
  <c r="S21" i="17"/>
  <c r="R21" i="17"/>
  <c r="Q21" i="17"/>
  <c r="P21" i="17"/>
  <c r="E21" i="17"/>
  <c r="S20" i="17"/>
  <c r="R20" i="17"/>
  <c r="Q20" i="17"/>
  <c r="P20" i="17"/>
  <c r="E20" i="17"/>
  <c r="S19" i="17"/>
  <c r="R19" i="17"/>
  <c r="Q19" i="17"/>
  <c r="P19" i="17"/>
  <c r="E19" i="17"/>
  <c r="U19" i="17" s="1"/>
  <c r="S18" i="17"/>
  <c r="R18" i="17"/>
  <c r="Q18" i="17"/>
  <c r="P18" i="17"/>
  <c r="E18" i="17"/>
  <c r="U17" i="17"/>
  <c r="S17" i="17"/>
  <c r="R17" i="17"/>
  <c r="Q17" i="17"/>
  <c r="P17" i="17"/>
  <c r="E17" i="17"/>
  <c r="T17" i="17" s="1"/>
  <c r="U16" i="17"/>
  <c r="T16" i="17"/>
  <c r="S16" i="17"/>
  <c r="R16" i="17"/>
  <c r="Q16" i="17"/>
  <c r="P16" i="17"/>
  <c r="E16" i="17"/>
  <c r="S15" i="17"/>
  <c r="R15" i="17"/>
  <c r="Q15" i="17"/>
  <c r="P15" i="17"/>
  <c r="E15" i="17"/>
  <c r="U15" i="17" s="1"/>
  <c r="S14" i="17"/>
  <c r="R14" i="17"/>
  <c r="Q14" i="17"/>
  <c r="P14" i="17"/>
  <c r="E14" i="17"/>
  <c r="U13" i="17"/>
  <c r="T13" i="17"/>
  <c r="S13" i="17"/>
  <c r="R13" i="17"/>
  <c r="Q13" i="17"/>
  <c r="P13" i="17"/>
  <c r="E13" i="17"/>
  <c r="T12" i="17"/>
  <c r="S12" i="17"/>
  <c r="R12" i="17"/>
  <c r="Q12" i="17"/>
  <c r="P12" i="17"/>
  <c r="E12" i="17"/>
  <c r="U12" i="17" s="1"/>
  <c r="S11" i="17"/>
  <c r="R11" i="17"/>
  <c r="Q11" i="17"/>
  <c r="P11" i="17"/>
  <c r="E11" i="17"/>
  <c r="U11" i="17" s="1"/>
  <c r="S10" i="17"/>
  <c r="R10" i="17"/>
  <c r="Q10" i="17"/>
  <c r="P10" i="17"/>
  <c r="E10" i="17"/>
  <c r="S64" i="16"/>
  <c r="R64" i="16"/>
  <c r="Q64" i="16"/>
  <c r="P64" i="16"/>
  <c r="E64" i="16"/>
  <c r="U64" i="16" s="1"/>
  <c r="S63" i="16"/>
  <c r="R63" i="16"/>
  <c r="Q63" i="16"/>
  <c r="P63" i="16"/>
  <c r="E63" i="16"/>
  <c r="T63" i="16" s="1"/>
  <c r="U60" i="16"/>
  <c r="S60" i="16"/>
  <c r="R60" i="16"/>
  <c r="Q60" i="16"/>
  <c r="P60" i="16"/>
  <c r="E60" i="16"/>
  <c r="T60" i="16" s="1"/>
  <c r="U59" i="16"/>
  <c r="T59" i="16"/>
  <c r="S59" i="16"/>
  <c r="R59" i="16"/>
  <c r="Q59" i="16"/>
  <c r="P59" i="16"/>
  <c r="E59" i="16"/>
  <c r="S58" i="16"/>
  <c r="R58" i="16"/>
  <c r="Q58" i="16"/>
  <c r="P58" i="16"/>
  <c r="E58" i="16"/>
  <c r="T58" i="16" s="1"/>
  <c r="S57" i="16"/>
  <c r="R57" i="16"/>
  <c r="Q57" i="16"/>
  <c r="P57" i="16"/>
  <c r="E57" i="16"/>
  <c r="S56" i="16"/>
  <c r="R56" i="16"/>
  <c r="S55" i="16"/>
  <c r="R55" i="16"/>
  <c r="Q55" i="16"/>
  <c r="P55" i="16"/>
  <c r="E55" i="16"/>
  <c r="T54" i="16"/>
  <c r="S54" i="16"/>
  <c r="R54" i="16"/>
  <c r="Q54" i="16"/>
  <c r="P54" i="16"/>
  <c r="E54" i="16"/>
  <c r="U54" i="16" s="1"/>
  <c r="S53" i="16"/>
  <c r="R53" i="16"/>
  <c r="Q53" i="16"/>
  <c r="P53" i="16"/>
  <c r="E53" i="16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U50" i="16" s="1"/>
  <c r="T49" i="16"/>
  <c r="S49" i="16"/>
  <c r="R49" i="16"/>
  <c r="Q49" i="16"/>
  <c r="P49" i="16"/>
  <c r="E49" i="16"/>
  <c r="U49" i="16" s="1"/>
  <c r="S48" i="16"/>
  <c r="R48" i="16"/>
  <c r="Q48" i="16"/>
  <c r="P48" i="16"/>
  <c r="E48" i="16"/>
  <c r="U48" i="16" s="1"/>
  <c r="U47" i="16"/>
  <c r="S47" i="16"/>
  <c r="R47" i="16"/>
  <c r="Q47" i="16"/>
  <c r="P47" i="16"/>
  <c r="E47" i="16"/>
  <c r="T47" i="16" s="1"/>
  <c r="T46" i="16"/>
  <c r="S46" i="16"/>
  <c r="R46" i="16"/>
  <c r="Q46" i="16"/>
  <c r="P46" i="16"/>
  <c r="E46" i="16"/>
  <c r="S45" i="16"/>
  <c r="R45" i="16"/>
  <c r="Q45" i="16"/>
  <c r="P45" i="16"/>
  <c r="E45" i="16"/>
  <c r="S44" i="16"/>
  <c r="R44" i="16"/>
  <c r="S42" i="16"/>
  <c r="R42" i="16"/>
  <c r="Q42" i="16"/>
  <c r="P42" i="16"/>
  <c r="E42" i="16"/>
  <c r="U42" i="16" s="1"/>
  <c r="S41" i="16"/>
  <c r="R41" i="16"/>
  <c r="Q41" i="16"/>
  <c r="P41" i="16"/>
  <c r="E41" i="16"/>
  <c r="S40" i="16"/>
  <c r="R40" i="16"/>
  <c r="Q40" i="16"/>
  <c r="P40" i="16"/>
  <c r="E40" i="16"/>
  <c r="S39" i="16"/>
  <c r="R39" i="16"/>
  <c r="Q39" i="16"/>
  <c r="P39" i="16"/>
  <c r="E39" i="16"/>
  <c r="U39" i="16" s="1"/>
  <c r="S38" i="16"/>
  <c r="R38" i="16"/>
  <c r="Q38" i="16"/>
  <c r="P38" i="16"/>
  <c r="E38" i="16"/>
  <c r="U38" i="16" s="1"/>
  <c r="U37" i="16"/>
  <c r="S37" i="16"/>
  <c r="R37" i="16"/>
  <c r="Q37" i="16"/>
  <c r="P37" i="16"/>
  <c r="E37" i="16"/>
  <c r="T37" i="16" s="1"/>
  <c r="S36" i="16"/>
  <c r="R36" i="16"/>
  <c r="Q36" i="16"/>
  <c r="P36" i="16"/>
  <c r="E36" i="16"/>
  <c r="T35" i="16"/>
  <c r="S35" i="16"/>
  <c r="R35" i="16"/>
  <c r="Q35" i="16"/>
  <c r="P35" i="16"/>
  <c r="E35" i="16"/>
  <c r="U35" i="16" s="1"/>
  <c r="T34" i="16"/>
  <c r="S34" i="16"/>
  <c r="R34" i="16"/>
  <c r="Q34" i="16"/>
  <c r="P34" i="16"/>
  <c r="E34" i="16"/>
  <c r="U34" i="16" s="1"/>
  <c r="S33" i="16"/>
  <c r="R33" i="16"/>
  <c r="Q33" i="16"/>
  <c r="P33" i="16"/>
  <c r="E33" i="16"/>
  <c r="S32" i="16"/>
  <c r="R32" i="16"/>
  <c r="Q32" i="16"/>
  <c r="P32" i="16"/>
  <c r="E32" i="16"/>
  <c r="S31" i="16"/>
  <c r="R31" i="16"/>
  <c r="Q31" i="16"/>
  <c r="P31" i="16"/>
  <c r="E31" i="16"/>
  <c r="S30" i="16"/>
  <c r="R30" i="16"/>
  <c r="Q30" i="16"/>
  <c r="P30" i="16"/>
  <c r="E30" i="16"/>
  <c r="S29" i="16"/>
  <c r="R29" i="16"/>
  <c r="Q29" i="16"/>
  <c r="P29" i="16"/>
  <c r="E29" i="16"/>
  <c r="S27" i="16"/>
  <c r="R27" i="16"/>
  <c r="Q27" i="16"/>
  <c r="P27" i="16"/>
  <c r="E27" i="16"/>
  <c r="S26" i="16"/>
  <c r="R26" i="16"/>
  <c r="Q26" i="16"/>
  <c r="P26" i="16"/>
  <c r="E26" i="16"/>
  <c r="U26" i="16" s="1"/>
  <c r="S25" i="16"/>
  <c r="R25" i="16"/>
  <c r="Q25" i="16"/>
  <c r="P25" i="16"/>
  <c r="E25" i="16"/>
  <c r="U24" i="16"/>
  <c r="S24" i="16"/>
  <c r="R24" i="16"/>
  <c r="Q24" i="16"/>
  <c r="P24" i="16"/>
  <c r="E24" i="16"/>
  <c r="T24" i="16" s="1"/>
  <c r="S23" i="16"/>
  <c r="R23" i="16"/>
  <c r="Q23" i="16"/>
  <c r="P23" i="16"/>
  <c r="E23" i="16"/>
  <c r="U23" i="16" s="1"/>
  <c r="S22" i="16"/>
  <c r="R22" i="16"/>
  <c r="Q22" i="16"/>
  <c r="P22" i="16"/>
  <c r="E22" i="16"/>
  <c r="S21" i="16"/>
  <c r="R21" i="16"/>
  <c r="Q21" i="16"/>
  <c r="P21" i="16"/>
  <c r="E21" i="16"/>
  <c r="T21" i="16" s="1"/>
  <c r="U20" i="16"/>
  <c r="S20" i="16"/>
  <c r="R20" i="16"/>
  <c r="Q20" i="16"/>
  <c r="P20" i="16"/>
  <c r="E20" i="16"/>
  <c r="T20" i="16" s="1"/>
  <c r="S19" i="16"/>
  <c r="R19" i="16"/>
  <c r="Q19" i="16"/>
  <c r="P19" i="16"/>
  <c r="E19" i="16"/>
  <c r="S18" i="16"/>
  <c r="R18" i="16"/>
  <c r="Q18" i="16"/>
  <c r="P18" i="16"/>
  <c r="E18" i="16"/>
  <c r="U18" i="16" s="1"/>
  <c r="S17" i="16"/>
  <c r="R17" i="16"/>
  <c r="Q17" i="16"/>
  <c r="P17" i="16"/>
  <c r="E17" i="16"/>
  <c r="U16" i="16"/>
  <c r="T16" i="16"/>
  <c r="S16" i="16"/>
  <c r="R16" i="16"/>
  <c r="Q16" i="16"/>
  <c r="P16" i="16"/>
  <c r="E16" i="16"/>
  <c r="S15" i="16"/>
  <c r="R15" i="16"/>
  <c r="Q15" i="16"/>
  <c r="P15" i="16"/>
  <c r="E15" i="16"/>
  <c r="T14" i="16"/>
  <c r="S14" i="16"/>
  <c r="R14" i="16"/>
  <c r="Q14" i="16"/>
  <c r="P14" i="16"/>
  <c r="E14" i="16"/>
  <c r="U14" i="16" s="1"/>
  <c r="S13" i="16"/>
  <c r="R13" i="16"/>
  <c r="Q13" i="16"/>
  <c r="P13" i="16"/>
  <c r="E13" i="16"/>
  <c r="T13" i="16" s="1"/>
  <c r="U12" i="16"/>
  <c r="T12" i="16"/>
  <c r="S12" i="16"/>
  <c r="R12" i="16"/>
  <c r="Q12" i="16"/>
  <c r="P12" i="16"/>
  <c r="E12" i="16"/>
  <c r="S11" i="16"/>
  <c r="R11" i="16"/>
  <c r="Q11" i="16"/>
  <c r="P11" i="16"/>
  <c r="E11" i="16"/>
  <c r="S10" i="16"/>
  <c r="R10" i="16"/>
  <c r="Q10" i="16"/>
  <c r="P10" i="16"/>
  <c r="E10" i="16"/>
  <c r="S64" i="15"/>
  <c r="R64" i="15"/>
  <c r="Q64" i="15"/>
  <c r="P64" i="15"/>
  <c r="E64" i="15"/>
  <c r="U64" i="15" s="1"/>
  <c r="U63" i="15"/>
  <c r="S63" i="15"/>
  <c r="R63" i="15"/>
  <c r="Q63" i="15"/>
  <c r="Q62" i="15" s="1"/>
  <c r="P63" i="15"/>
  <c r="E63" i="15"/>
  <c r="S60" i="15"/>
  <c r="R60" i="15"/>
  <c r="Q60" i="15"/>
  <c r="P60" i="15"/>
  <c r="E60" i="15"/>
  <c r="U60" i="15" s="1"/>
  <c r="S59" i="15"/>
  <c r="R59" i="15"/>
  <c r="Q59" i="15"/>
  <c r="P59" i="15"/>
  <c r="E59" i="15"/>
  <c r="U59" i="15" s="1"/>
  <c r="S58" i="15"/>
  <c r="R58" i="15"/>
  <c r="Q58" i="15"/>
  <c r="P58" i="15"/>
  <c r="E58" i="15"/>
  <c r="U58" i="15" s="1"/>
  <c r="S57" i="15"/>
  <c r="R57" i="15"/>
  <c r="Q57" i="15"/>
  <c r="P57" i="15"/>
  <c r="E57" i="15"/>
  <c r="U57" i="15" s="1"/>
  <c r="R56" i="15"/>
  <c r="U55" i="15"/>
  <c r="T55" i="15"/>
  <c r="S55" i="15"/>
  <c r="R55" i="15"/>
  <c r="Q55" i="15"/>
  <c r="P55" i="15"/>
  <c r="E55" i="15"/>
  <c r="S54" i="15"/>
  <c r="R54" i="15"/>
  <c r="Q54" i="15"/>
  <c r="P54" i="15"/>
  <c r="E54" i="15"/>
  <c r="U54" i="15" s="1"/>
  <c r="S53" i="15"/>
  <c r="R53" i="15"/>
  <c r="Q53" i="15"/>
  <c r="P53" i="15"/>
  <c r="E53" i="15"/>
  <c r="U53" i="15" s="1"/>
  <c r="S52" i="15"/>
  <c r="R52" i="15"/>
  <c r="Q52" i="15"/>
  <c r="P52" i="15"/>
  <c r="E52" i="15"/>
  <c r="T52" i="15" s="1"/>
  <c r="U51" i="15"/>
  <c r="T51" i="15"/>
  <c r="S51" i="15"/>
  <c r="R51" i="15"/>
  <c r="Q51" i="15"/>
  <c r="P51" i="15"/>
  <c r="E51" i="15"/>
  <c r="T50" i="15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T48" i="15" s="1"/>
  <c r="S47" i="15"/>
  <c r="R47" i="15"/>
  <c r="Q47" i="15"/>
  <c r="P47" i="15"/>
  <c r="E47" i="15"/>
  <c r="S46" i="15"/>
  <c r="R46" i="15"/>
  <c r="Q46" i="15"/>
  <c r="U46" i="15" s="1"/>
  <c r="P46" i="15"/>
  <c r="T46" i="15" s="1"/>
  <c r="E46" i="15"/>
  <c r="S45" i="15"/>
  <c r="R45" i="15"/>
  <c r="Q45" i="15"/>
  <c r="P45" i="15"/>
  <c r="E45" i="15"/>
  <c r="T45" i="15" s="1"/>
  <c r="R44" i="15"/>
  <c r="S42" i="15"/>
  <c r="R42" i="15"/>
  <c r="Q42" i="15"/>
  <c r="P42" i="15"/>
  <c r="E42" i="15"/>
  <c r="T42" i="15" s="1"/>
  <c r="S41" i="15"/>
  <c r="R41" i="15"/>
  <c r="Q41" i="15"/>
  <c r="P41" i="15"/>
  <c r="E41" i="15"/>
  <c r="T41" i="15" s="1"/>
  <c r="U40" i="15"/>
  <c r="S40" i="15"/>
  <c r="R40" i="15"/>
  <c r="Q40" i="15"/>
  <c r="P40" i="15"/>
  <c r="E40" i="15"/>
  <c r="T40" i="15" s="1"/>
  <c r="S39" i="15"/>
  <c r="R39" i="15"/>
  <c r="Q39" i="15"/>
  <c r="P39" i="15"/>
  <c r="E39" i="15"/>
  <c r="U38" i="15"/>
  <c r="S38" i="15"/>
  <c r="R38" i="15"/>
  <c r="Q38" i="15"/>
  <c r="P38" i="15"/>
  <c r="E38" i="15"/>
  <c r="T38" i="15" s="1"/>
  <c r="U37" i="15"/>
  <c r="T37" i="15"/>
  <c r="S37" i="15"/>
  <c r="R37" i="15"/>
  <c r="Q37" i="15"/>
  <c r="P37" i="15"/>
  <c r="E37" i="15"/>
  <c r="S36" i="15"/>
  <c r="R36" i="15"/>
  <c r="Q36" i="15"/>
  <c r="P36" i="15"/>
  <c r="E36" i="15"/>
  <c r="U36" i="15" s="1"/>
  <c r="S35" i="15"/>
  <c r="R35" i="15"/>
  <c r="Q35" i="15"/>
  <c r="P35" i="15"/>
  <c r="E35" i="15"/>
  <c r="U35" i="15" s="1"/>
  <c r="S34" i="15"/>
  <c r="R34" i="15"/>
  <c r="Q34" i="15"/>
  <c r="P34" i="15"/>
  <c r="E34" i="15"/>
  <c r="T34" i="15" s="1"/>
  <c r="S33" i="15"/>
  <c r="R33" i="15"/>
  <c r="Q33" i="15"/>
  <c r="U33" i="15" s="1"/>
  <c r="P33" i="15"/>
  <c r="T33" i="15" s="1"/>
  <c r="E33" i="15"/>
  <c r="S32" i="15"/>
  <c r="R32" i="15"/>
  <c r="Q32" i="15"/>
  <c r="P32" i="15"/>
  <c r="E32" i="15"/>
  <c r="T31" i="15"/>
  <c r="S31" i="15"/>
  <c r="R31" i="15"/>
  <c r="Q31" i="15"/>
  <c r="P31" i="15"/>
  <c r="E31" i="15"/>
  <c r="S30" i="15"/>
  <c r="R30" i="15"/>
  <c r="Q30" i="15"/>
  <c r="P30" i="15"/>
  <c r="E30" i="15"/>
  <c r="T30" i="15" s="1"/>
  <c r="U29" i="15"/>
  <c r="T29" i="15"/>
  <c r="S29" i="15"/>
  <c r="R29" i="15"/>
  <c r="Q29" i="15"/>
  <c r="P29" i="15"/>
  <c r="E29" i="15"/>
  <c r="S27" i="15"/>
  <c r="R27" i="15"/>
  <c r="Q27" i="15"/>
  <c r="P27" i="15"/>
  <c r="E27" i="15"/>
  <c r="U27" i="15" s="1"/>
  <c r="S26" i="15"/>
  <c r="R26" i="15"/>
  <c r="Q26" i="15"/>
  <c r="P26" i="15"/>
  <c r="E26" i="15"/>
  <c r="T26" i="15" s="1"/>
  <c r="S25" i="15"/>
  <c r="R25" i="15"/>
  <c r="Q25" i="15"/>
  <c r="P25" i="15"/>
  <c r="E25" i="15"/>
  <c r="U25" i="15" s="1"/>
  <c r="U24" i="15"/>
  <c r="S24" i="15"/>
  <c r="R24" i="15"/>
  <c r="Q24" i="15"/>
  <c r="P24" i="15"/>
  <c r="E24" i="15"/>
  <c r="T24" i="15" s="1"/>
  <c r="S23" i="15"/>
  <c r="R23" i="15"/>
  <c r="Q23" i="15"/>
  <c r="P23" i="15"/>
  <c r="E23" i="15"/>
  <c r="S22" i="15"/>
  <c r="R22" i="15"/>
  <c r="Q22" i="15"/>
  <c r="P22" i="15"/>
  <c r="E22" i="15"/>
  <c r="T22" i="15" s="1"/>
  <c r="U21" i="15"/>
  <c r="T21" i="15"/>
  <c r="S21" i="15"/>
  <c r="R21" i="15"/>
  <c r="Q21" i="15"/>
  <c r="P21" i="15"/>
  <c r="E21" i="15"/>
  <c r="S20" i="15"/>
  <c r="R20" i="15"/>
  <c r="Q20" i="15"/>
  <c r="P20" i="15"/>
  <c r="E20" i="15"/>
  <c r="U20" i="15" s="1"/>
  <c r="S19" i="15"/>
  <c r="R19" i="15"/>
  <c r="Q19" i="15"/>
  <c r="P19" i="15"/>
  <c r="E19" i="15"/>
  <c r="U19" i="15" s="1"/>
  <c r="S18" i="15"/>
  <c r="R18" i="15"/>
  <c r="Q18" i="15"/>
  <c r="P18" i="15"/>
  <c r="E18" i="15"/>
  <c r="T18" i="15" s="1"/>
  <c r="U17" i="15"/>
  <c r="T17" i="15"/>
  <c r="S17" i="15"/>
  <c r="R17" i="15"/>
  <c r="Q17" i="15"/>
  <c r="P17" i="15"/>
  <c r="E17" i="15"/>
  <c r="S16" i="15"/>
  <c r="R16" i="15"/>
  <c r="Q16" i="15"/>
  <c r="P16" i="15"/>
  <c r="E16" i="15"/>
  <c r="S15" i="15"/>
  <c r="R15" i="15"/>
  <c r="Q15" i="15"/>
  <c r="P15" i="15"/>
  <c r="E15" i="15"/>
  <c r="S14" i="15"/>
  <c r="R14" i="15"/>
  <c r="Q14" i="15"/>
  <c r="P14" i="15"/>
  <c r="E14" i="15"/>
  <c r="U14" i="15" s="1"/>
  <c r="S13" i="15"/>
  <c r="R13" i="15"/>
  <c r="Q13" i="15"/>
  <c r="U13" i="15" s="1"/>
  <c r="P13" i="15"/>
  <c r="E13" i="15"/>
  <c r="S12" i="15"/>
  <c r="R12" i="15"/>
  <c r="Q12" i="15"/>
  <c r="P12" i="15"/>
  <c r="E12" i="15"/>
  <c r="S11" i="15"/>
  <c r="R11" i="15"/>
  <c r="Q11" i="15"/>
  <c r="P11" i="15"/>
  <c r="E11" i="15"/>
  <c r="U11" i="15" s="1"/>
  <c r="S10" i="15"/>
  <c r="R10" i="15"/>
  <c r="Q10" i="15"/>
  <c r="P10" i="15"/>
  <c r="E10" i="15"/>
  <c r="S64" i="14"/>
  <c r="R64" i="14"/>
  <c r="Q64" i="14"/>
  <c r="P64" i="14"/>
  <c r="E64" i="14"/>
  <c r="T64" i="14" s="1"/>
  <c r="S63" i="14"/>
  <c r="R63" i="14"/>
  <c r="Q63" i="14"/>
  <c r="P63" i="14"/>
  <c r="E63" i="14"/>
  <c r="U63" i="14" s="1"/>
  <c r="S62" i="14"/>
  <c r="R62" i="14"/>
  <c r="S60" i="14"/>
  <c r="R60" i="14"/>
  <c r="Q60" i="14"/>
  <c r="P60" i="14"/>
  <c r="E60" i="14"/>
  <c r="U60" i="14" s="1"/>
  <c r="U59" i="14"/>
  <c r="T59" i="14"/>
  <c r="S59" i="14"/>
  <c r="R59" i="14"/>
  <c r="Q59" i="14"/>
  <c r="P59" i="14"/>
  <c r="E59" i="14"/>
  <c r="S58" i="14"/>
  <c r="R58" i="14"/>
  <c r="Q58" i="14"/>
  <c r="P58" i="14"/>
  <c r="E58" i="14"/>
  <c r="U58" i="14" s="1"/>
  <c r="U57" i="14"/>
  <c r="T57" i="14"/>
  <c r="S57" i="14"/>
  <c r="R57" i="14"/>
  <c r="Q57" i="14"/>
  <c r="P57" i="14"/>
  <c r="E57" i="14"/>
  <c r="T55" i="14"/>
  <c r="S55" i="14"/>
  <c r="R55" i="14"/>
  <c r="Q55" i="14"/>
  <c r="U55" i="14" s="1"/>
  <c r="P55" i="14"/>
  <c r="E55" i="14"/>
  <c r="U54" i="14"/>
  <c r="T54" i="14"/>
  <c r="S54" i="14"/>
  <c r="R54" i="14"/>
  <c r="Q54" i="14"/>
  <c r="P54" i="14"/>
  <c r="E54" i="14"/>
  <c r="T53" i="14"/>
  <c r="S53" i="14"/>
  <c r="R53" i="14"/>
  <c r="Q53" i="14"/>
  <c r="P53" i="14"/>
  <c r="E53" i="14"/>
  <c r="U53" i="14" s="1"/>
  <c r="S52" i="14"/>
  <c r="R52" i="14"/>
  <c r="Q52" i="14"/>
  <c r="P52" i="14"/>
  <c r="E52" i="14"/>
  <c r="T52" i="14" s="1"/>
  <c r="U51" i="14"/>
  <c r="S51" i="14"/>
  <c r="R51" i="14"/>
  <c r="Q51" i="14"/>
  <c r="P51" i="14"/>
  <c r="E51" i="14"/>
  <c r="T51" i="14" s="1"/>
  <c r="S50" i="14"/>
  <c r="R50" i="14"/>
  <c r="Q50" i="14"/>
  <c r="P50" i="14"/>
  <c r="E50" i="14"/>
  <c r="U50" i="14" s="1"/>
  <c r="S49" i="14"/>
  <c r="R49" i="14"/>
  <c r="Q49" i="14"/>
  <c r="P49" i="14"/>
  <c r="E49" i="14"/>
  <c r="T49" i="14" s="1"/>
  <c r="S48" i="14"/>
  <c r="R48" i="14"/>
  <c r="Q48" i="14"/>
  <c r="P48" i="14"/>
  <c r="E48" i="14"/>
  <c r="T48" i="14" s="1"/>
  <c r="T47" i="14"/>
  <c r="S47" i="14"/>
  <c r="R47" i="14"/>
  <c r="Q47" i="14"/>
  <c r="P47" i="14"/>
  <c r="E47" i="14"/>
  <c r="U47" i="14" s="1"/>
  <c r="S46" i="14"/>
  <c r="R46" i="14"/>
  <c r="Q46" i="14"/>
  <c r="P46" i="14"/>
  <c r="E46" i="14"/>
  <c r="S45" i="14"/>
  <c r="R45" i="14"/>
  <c r="Q45" i="14"/>
  <c r="P45" i="14"/>
  <c r="E45" i="14"/>
  <c r="S44" i="14"/>
  <c r="S42" i="14"/>
  <c r="R42" i="14"/>
  <c r="Q42" i="14"/>
  <c r="P42" i="14"/>
  <c r="E42" i="14"/>
  <c r="U42" i="14" s="1"/>
  <c r="S41" i="14"/>
  <c r="R41" i="14"/>
  <c r="Q41" i="14"/>
  <c r="P41" i="14"/>
  <c r="E41" i="14"/>
  <c r="U41" i="14" s="1"/>
  <c r="S40" i="14"/>
  <c r="R40" i="14"/>
  <c r="Q40" i="14"/>
  <c r="P40" i="14"/>
  <c r="E40" i="14"/>
  <c r="U40" i="14" s="1"/>
  <c r="S39" i="14"/>
  <c r="R39" i="14"/>
  <c r="Q39" i="14"/>
  <c r="P39" i="14"/>
  <c r="E39" i="14"/>
  <c r="T39" i="14" s="1"/>
  <c r="S38" i="14"/>
  <c r="R38" i="14"/>
  <c r="Q38" i="14"/>
  <c r="P38" i="14"/>
  <c r="E38" i="14"/>
  <c r="U38" i="14" s="1"/>
  <c r="U37" i="14"/>
  <c r="S37" i="14"/>
  <c r="R37" i="14"/>
  <c r="Q37" i="14"/>
  <c r="P37" i="14"/>
  <c r="E37" i="14"/>
  <c r="T37" i="14" s="1"/>
  <c r="S36" i="14"/>
  <c r="R36" i="14"/>
  <c r="Q36" i="14"/>
  <c r="P36" i="14"/>
  <c r="E36" i="14"/>
  <c r="S35" i="14"/>
  <c r="R35" i="14"/>
  <c r="Q35" i="14"/>
  <c r="P35" i="14"/>
  <c r="E35" i="14"/>
  <c r="U35" i="14" s="1"/>
  <c r="S34" i="14"/>
  <c r="R34" i="14"/>
  <c r="Q34" i="14"/>
  <c r="P34" i="14"/>
  <c r="E34" i="14"/>
  <c r="T34" i="14" s="1"/>
  <c r="T33" i="14"/>
  <c r="S33" i="14"/>
  <c r="R33" i="14"/>
  <c r="Q33" i="14"/>
  <c r="U33" i="14" s="1"/>
  <c r="P33" i="14"/>
  <c r="E33" i="14"/>
  <c r="T32" i="14"/>
  <c r="S32" i="14"/>
  <c r="R32" i="14"/>
  <c r="Q32" i="14"/>
  <c r="P32" i="14"/>
  <c r="E32" i="14"/>
  <c r="U32" i="14" s="1"/>
  <c r="S31" i="14"/>
  <c r="R31" i="14"/>
  <c r="Q31" i="14"/>
  <c r="P31" i="14"/>
  <c r="E31" i="14"/>
  <c r="U31" i="14" s="1"/>
  <c r="S30" i="14"/>
  <c r="R30" i="14"/>
  <c r="Q30" i="14"/>
  <c r="P30" i="14"/>
  <c r="E30" i="14"/>
  <c r="S29" i="14"/>
  <c r="R29" i="14"/>
  <c r="Q29" i="14"/>
  <c r="P29" i="14"/>
  <c r="E29" i="14"/>
  <c r="S27" i="14"/>
  <c r="R27" i="14"/>
  <c r="Q27" i="14"/>
  <c r="P27" i="14"/>
  <c r="E27" i="14"/>
  <c r="S26" i="14"/>
  <c r="R26" i="14"/>
  <c r="Q26" i="14"/>
  <c r="P26" i="14"/>
  <c r="E26" i="14"/>
  <c r="U26" i="14" s="1"/>
  <c r="S25" i="14"/>
  <c r="R25" i="14"/>
  <c r="Q25" i="14"/>
  <c r="P25" i="14"/>
  <c r="E25" i="14"/>
  <c r="T25" i="14" s="1"/>
  <c r="U24" i="14"/>
  <c r="T24" i="14"/>
  <c r="S24" i="14"/>
  <c r="R24" i="14"/>
  <c r="Q24" i="14"/>
  <c r="P24" i="14"/>
  <c r="E24" i="14"/>
  <c r="S23" i="14"/>
  <c r="R23" i="14"/>
  <c r="Q23" i="14"/>
  <c r="P23" i="14"/>
  <c r="E23" i="14"/>
  <c r="U22" i="14"/>
  <c r="S22" i="14"/>
  <c r="R22" i="14"/>
  <c r="Q22" i="14"/>
  <c r="P22" i="14"/>
  <c r="E22" i="14"/>
  <c r="T22" i="14" s="1"/>
  <c r="S21" i="14"/>
  <c r="R21" i="14"/>
  <c r="Q21" i="14"/>
  <c r="P21" i="14"/>
  <c r="E21" i="14"/>
  <c r="U21" i="14" s="1"/>
  <c r="S20" i="14"/>
  <c r="R20" i="14"/>
  <c r="Q20" i="14"/>
  <c r="P20" i="14"/>
  <c r="E20" i="14"/>
  <c r="S19" i="14"/>
  <c r="R19" i="14"/>
  <c r="Q19" i="14"/>
  <c r="P19" i="14"/>
  <c r="E19" i="14"/>
  <c r="T19" i="14" s="1"/>
  <c r="S18" i="14"/>
  <c r="R18" i="14"/>
  <c r="Q18" i="14"/>
  <c r="P18" i="14"/>
  <c r="E18" i="14"/>
  <c r="U18" i="14" s="1"/>
  <c r="S17" i="14"/>
  <c r="R17" i="14"/>
  <c r="Q17" i="14"/>
  <c r="P17" i="14"/>
  <c r="E17" i="14"/>
  <c r="T17" i="14" s="1"/>
  <c r="T16" i="14"/>
  <c r="S16" i="14"/>
  <c r="R16" i="14"/>
  <c r="Q16" i="14"/>
  <c r="P16" i="14"/>
  <c r="E16" i="14"/>
  <c r="U16" i="14" s="1"/>
  <c r="S15" i="14"/>
  <c r="R15" i="14"/>
  <c r="Q15" i="14"/>
  <c r="P15" i="14"/>
  <c r="E15" i="14"/>
  <c r="U15" i="14" s="1"/>
  <c r="T14" i="14"/>
  <c r="S14" i="14"/>
  <c r="R14" i="14"/>
  <c r="Q14" i="14"/>
  <c r="P14" i="14"/>
  <c r="E14" i="14"/>
  <c r="U14" i="14" s="1"/>
  <c r="S13" i="14"/>
  <c r="R13" i="14"/>
  <c r="Q13" i="14"/>
  <c r="P13" i="14"/>
  <c r="E13" i="14"/>
  <c r="S12" i="14"/>
  <c r="R12" i="14"/>
  <c r="Q12" i="14"/>
  <c r="P12" i="14"/>
  <c r="E12" i="14"/>
  <c r="U12" i="14" s="1"/>
  <c r="S11" i="14"/>
  <c r="R11" i="14"/>
  <c r="Q11" i="14"/>
  <c r="P11" i="14"/>
  <c r="E11" i="14"/>
  <c r="T11" i="14" s="1"/>
  <c r="S10" i="14"/>
  <c r="R10" i="14"/>
  <c r="Q10" i="14"/>
  <c r="P10" i="14"/>
  <c r="E10" i="14"/>
  <c r="S64" i="13"/>
  <c r="R64" i="13"/>
  <c r="Q64" i="13"/>
  <c r="P64" i="13"/>
  <c r="E64" i="13"/>
  <c r="U64" i="13" s="1"/>
  <c r="U63" i="13"/>
  <c r="S63" i="13"/>
  <c r="R63" i="13"/>
  <c r="Q63" i="13"/>
  <c r="P63" i="13"/>
  <c r="E63" i="13"/>
  <c r="T63" i="13" s="1"/>
  <c r="S60" i="13"/>
  <c r="R60" i="13"/>
  <c r="Q60" i="13"/>
  <c r="P60" i="13"/>
  <c r="E60" i="13"/>
  <c r="U60" i="13" s="1"/>
  <c r="S59" i="13"/>
  <c r="R59" i="13"/>
  <c r="Q59" i="13"/>
  <c r="P59" i="13"/>
  <c r="E59" i="13"/>
  <c r="T59" i="13" s="1"/>
  <c r="S58" i="13"/>
  <c r="R58" i="13"/>
  <c r="Q58" i="13"/>
  <c r="P58" i="13"/>
  <c r="E58" i="13"/>
  <c r="U58" i="13" s="1"/>
  <c r="T57" i="13"/>
  <c r="S57" i="13"/>
  <c r="R57" i="13"/>
  <c r="Q57" i="13"/>
  <c r="P57" i="13"/>
  <c r="E57" i="13"/>
  <c r="U57" i="13" s="1"/>
  <c r="S55" i="13"/>
  <c r="R55" i="13"/>
  <c r="Q55" i="13"/>
  <c r="P55" i="13"/>
  <c r="E55" i="13"/>
  <c r="S54" i="13"/>
  <c r="R54" i="13"/>
  <c r="Q54" i="13"/>
  <c r="P54" i="13"/>
  <c r="E54" i="13"/>
  <c r="U54" i="13" s="1"/>
  <c r="T53" i="13"/>
  <c r="S53" i="13"/>
  <c r="R53" i="13"/>
  <c r="Q53" i="13"/>
  <c r="P53" i="13"/>
  <c r="E53" i="13"/>
  <c r="U53" i="13" s="1"/>
  <c r="S52" i="13"/>
  <c r="R52" i="13"/>
  <c r="Q52" i="13"/>
  <c r="P52" i="13"/>
  <c r="E52" i="13"/>
  <c r="S51" i="13"/>
  <c r="R51" i="13"/>
  <c r="Q51" i="13"/>
  <c r="P51" i="13"/>
  <c r="E51" i="13"/>
  <c r="U51" i="13" s="1"/>
  <c r="S50" i="13"/>
  <c r="R50" i="13"/>
  <c r="Q50" i="13"/>
  <c r="P50" i="13"/>
  <c r="E50" i="13"/>
  <c r="T50" i="13" s="1"/>
  <c r="U49" i="13"/>
  <c r="S49" i="13"/>
  <c r="R49" i="13"/>
  <c r="Q49" i="13"/>
  <c r="P49" i="13"/>
  <c r="E49" i="13"/>
  <c r="T49" i="13" s="1"/>
  <c r="S48" i="13"/>
  <c r="R48" i="13"/>
  <c r="Q48" i="13"/>
  <c r="P48" i="13"/>
  <c r="E48" i="13"/>
  <c r="S47" i="13"/>
  <c r="R47" i="13"/>
  <c r="Q47" i="13"/>
  <c r="P47" i="13"/>
  <c r="E47" i="13"/>
  <c r="U47" i="13" s="1"/>
  <c r="S46" i="13"/>
  <c r="R46" i="13"/>
  <c r="Q46" i="13"/>
  <c r="P46" i="13"/>
  <c r="E46" i="13"/>
  <c r="U46" i="13" s="1"/>
  <c r="T45" i="13"/>
  <c r="S45" i="13"/>
  <c r="R45" i="13"/>
  <c r="Q45" i="13"/>
  <c r="P45" i="13"/>
  <c r="E45" i="13"/>
  <c r="U45" i="13" s="1"/>
  <c r="S42" i="13"/>
  <c r="R42" i="13"/>
  <c r="Q42" i="13"/>
  <c r="P42" i="13"/>
  <c r="E42" i="13"/>
  <c r="T42" i="13" s="1"/>
  <c r="S41" i="13"/>
  <c r="R41" i="13"/>
  <c r="Q41" i="13"/>
  <c r="P41" i="13"/>
  <c r="E41" i="13"/>
  <c r="U41" i="13" s="1"/>
  <c r="S40" i="13"/>
  <c r="R40" i="13"/>
  <c r="Q40" i="13"/>
  <c r="P40" i="13"/>
  <c r="E40" i="13"/>
  <c r="T40" i="13" s="1"/>
  <c r="S39" i="13"/>
  <c r="R39" i="13"/>
  <c r="Q39" i="13"/>
  <c r="P39" i="13"/>
  <c r="E39" i="13"/>
  <c r="T39" i="13" s="1"/>
  <c r="S38" i="13"/>
  <c r="R38" i="13"/>
  <c r="Q38" i="13"/>
  <c r="P38" i="13"/>
  <c r="E38" i="13"/>
  <c r="U38" i="13" s="1"/>
  <c r="S37" i="13"/>
  <c r="R37" i="13"/>
  <c r="Q37" i="13"/>
  <c r="P37" i="13"/>
  <c r="E37" i="13"/>
  <c r="U37" i="13" s="1"/>
  <c r="S36" i="13"/>
  <c r="R36" i="13"/>
  <c r="Q36" i="13"/>
  <c r="P36" i="13"/>
  <c r="E36" i="13"/>
  <c r="T36" i="13" s="1"/>
  <c r="S35" i="13"/>
  <c r="R35" i="13"/>
  <c r="Q35" i="13"/>
  <c r="P35" i="13"/>
  <c r="E35" i="13"/>
  <c r="U35" i="13" s="1"/>
  <c r="S34" i="13"/>
  <c r="R34" i="13"/>
  <c r="Q34" i="13"/>
  <c r="P34" i="13"/>
  <c r="E34" i="13"/>
  <c r="U34" i="13" s="1"/>
  <c r="S33" i="13"/>
  <c r="R33" i="13"/>
  <c r="Q33" i="13"/>
  <c r="P33" i="13"/>
  <c r="E33" i="13"/>
  <c r="T33" i="13" s="1"/>
  <c r="S32" i="13"/>
  <c r="R32" i="13"/>
  <c r="Q32" i="13"/>
  <c r="P32" i="13"/>
  <c r="E32" i="13"/>
  <c r="T32" i="13" s="1"/>
  <c r="S31" i="13"/>
  <c r="R31" i="13"/>
  <c r="Q31" i="13"/>
  <c r="P31" i="13"/>
  <c r="E31" i="13"/>
  <c r="S30" i="13"/>
  <c r="R30" i="13"/>
  <c r="Q30" i="13"/>
  <c r="P30" i="13"/>
  <c r="E30" i="13"/>
  <c r="S29" i="13"/>
  <c r="R29" i="13"/>
  <c r="Q29" i="13"/>
  <c r="P29" i="13"/>
  <c r="E29" i="13"/>
  <c r="S28" i="13"/>
  <c r="S27" i="13"/>
  <c r="R27" i="13"/>
  <c r="Q27" i="13"/>
  <c r="P27" i="13"/>
  <c r="E27" i="13"/>
  <c r="U27" i="13" s="1"/>
  <c r="S26" i="13"/>
  <c r="R26" i="13"/>
  <c r="Q26" i="13"/>
  <c r="P26" i="13"/>
  <c r="E26" i="13"/>
  <c r="S25" i="13"/>
  <c r="R25" i="13"/>
  <c r="Q25" i="13"/>
  <c r="P25" i="13"/>
  <c r="E25" i="13"/>
  <c r="U25" i="13" s="1"/>
  <c r="S24" i="13"/>
  <c r="R24" i="13"/>
  <c r="Q24" i="13"/>
  <c r="P24" i="13"/>
  <c r="E24" i="13"/>
  <c r="U23" i="13"/>
  <c r="T23" i="13"/>
  <c r="S23" i="13"/>
  <c r="R23" i="13"/>
  <c r="Q23" i="13"/>
  <c r="P23" i="13"/>
  <c r="E23" i="13"/>
  <c r="S22" i="13"/>
  <c r="R22" i="13"/>
  <c r="Q22" i="13"/>
  <c r="P22" i="13"/>
  <c r="E22" i="13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T20" i="13" s="1"/>
  <c r="S19" i="13"/>
  <c r="R19" i="13"/>
  <c r="Q19" i="13"/>
  <c r="P19" i="13"/>
  <c r="E19" i="13"/>
  <c r="U19" i="13" s="1"/>
  <c r="S18" i="13"/>
  <c r="R18" i="13"/>
  <c r="Q18" i="13"/>
  <c r="P18" i="13"/>
  <c r="E18" i="13"/>
  <c r="S17" i="13"/>
  <c r="R17" i="13"/>
  <c r="Q17" i="13"/>
  <c r="P17" i="13"/>
  <c r="E17" i="13"/>
  <c r="T17" i="13" s="1"/>
  <c r="S16" i="13"/>
  <c r="R16" i="13"/>
  <c r="Q16" i="13"/>
  <c r="P16" i="13"/>
  <c r="E16" i="13"/>
  <c r="U16" i="13" s="1"/>
  <c r="S15" i="13"/>
  <c r="R15" i="13"/>
  <c r="Q15" i="13"/>
  <c r="P15" i="13"/>
  <c r="E15" i="13"/>
  <c r="S14" i="13"/>
  <c r="R14" i="13"/>
  <c r="Q14" i="13"/>
  <c r="P14" i="13"/>
  <c r="E14" i="13"/>
  <c r="S13" i="13"/>
  <c r="R13" i="13"/>
  <c r="Q13" i="13"/>
  <c r="P13" i="13"/>
  <c r="E13" i="13"/>
  <c r="U13" i="13" s="1"/>
  <c r="S12" i="13"/>
  <c r="R12" i="13"/>
  <c r="Q12" i="13"/>
  <c r="P12" i="13"/>
  <c r="E12" i="13"/>
  <c r="T12" i="13" s="1"/>
  <c r="S11" i="13"/>
  <c r="R11" i="13"/>
  <c r="Q11" i="13"/>
  <c r="P11" i="13"/>
  <c r="E11" i="13"/>
  <c r="S10" i="13"/>
  <c r="R10" i="13"/>
  <c r="Q10" i="13"/>
  <c r="U10" i="13" s="1"/>
  <c r="P10" i="13"/>
  <c r="T10" i="13" s="1"/>
  <c r="E10" i="13"/>
  <c r="U64" i="12"/>
  <c r="T64" i="12"/>
  <c r="S64" i="12"/>
  <c r="R64" i="12"/>
  <c r="Q64" i="12"/>
  <c r="P64" i="12"/>
  <c r="E64" i="12"/>
  <c r="S63" i="12"/>
  <c r="R63" i="12"/>
  <c r="Q63" i="12"/>
  <c r="P63" i="12"/>
  <c r="E63" i="12"/>
  <c r="U63" i="12" s="1"/>
  <c r="S62" i="12"/>
  <c r="S60" i="12"/>
  <c r="R60" i="12"/>
  <c r="Q60" i="12"/>
  <c r="P60" i="12"/>
  <c r="E60" i="12"/>
  <c r="S59" i="12"/>
  <c r="R59" i="12"/>
  <c r="Q59" i="12"/>
  <c r="P59" i="12"/>
  <c r="E59" i="12"/>
  <c r="U59" i="12" s="1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S55" i="12"/>
  <c r="R55" i="12"/>
  <c r="Q55" i="12"/>
  <c r="P55" i="12"/>
  <c r="E55" i="12"/>
  <c r="U55" i="12" s="1"/>
  <c r="U54" i="12"/>
  <c r="T54" i="12"/>
  <c r="S54" i="12"/>
  <c r="R54" i="12"/>
  <c r="Q54" i="12"/>
  <c r="P54" i="12"/>
  <c r="E54" i="12"/>
  <c r="U53" i="12"/>
  <c r="S53" i="12"/>
  <c r="R53" i="12"/>
  <c r="Q53" i="12"/>
  <c r="P53" i="12"/>
  <c r="E53" i="12"/>
  <c r="T53" i="12" s="1"/>
  <c r="S52" i="12"/>
  <c r="R52" i="12"/>
  <c r="Q52" i="12"/>
  <c r="P52" i="12"/>
  <c r="E52" i="12"/>
  <c r="U52" i="12" s="1"/>
  <c r="S51" i="12"/>
  <c r="R51" i="12"/>
  <c r="Q51" i="12"/>
  <c r="P51" i="12"/>
  <c r="E51" i="12"/>
  <c r="T51" i="12" s="1"/>
  <c r="U50" i="12"/>
  <c r="S50" i="12"/>
  <c r="R50" i="12"/>
  <c r="Q50" i="12"/>
  <c r="P50" i="12"/>
  <c r="E50" i="12"/>
  <c r="T50" i="12" s="1"/>
  <c r="U49" i="12"/>
  <c r="S49" i="12"/>
  <c r="R49" i="12"/>
  <c r="Q49" i="12"/>
  <c r="P49" i="12"/>
  <c r="E49" i="12"/>
  <c r="T49" i="12" s="1"/>
  <c r="S48" i="12"/>
  <c r="R48" i="12"/>
  <c r="Q48" i="12"/>
  <c r="P48" i="12"/>
  <c r="E48" i="12"/>
  <c r="U48" i="12" s="1"/>
  <c r="S47" i="12"/>
  <c r="R47" i="12"/>
  <c r="Q47" i="12"/>
  <c r="P47" i="12"/>
  <c r="E47" i="12"/>
  <c r="S46" i="12"/>
  <c r="R46" i="12"/>
  <c r="Q46" i="12"/>
  <c r="P46" i="12"/>
  <c r="E46" i="12"/>
  <c r="T46" i="12" s="1"/>
  <c r="T45" i="12"/>
  <c r="S45" i="12"/>
  <c r="R45" i="12"/>
  <c r="Q45" i="12"/>
  <c r="P45" i="12"/>
  <c r="E45" i="12"/>
  <c r="U45" i="12" s="1"/>
  <c r="R44" i="12"/>
  <c r="S42" i="12"/>
  <c r="R42" i="12"/>
  <c r="Q42" i="12"/>
  <c r="P42" i="12"/>
  <c r="E42" i="12"/>
  <c r="U42" i="12" s="1"/>
  <c r="S41" i="12"/>
  <c r="R41" i="12"/>
  <c r="Q41" i="12"/>
  <c r="P41" i="12"/>
  <c r="E41" i="12"/>
  <c r="T41" i="12" s="1"/>
  <c r="S40" i="12"/>
  <c r="R40" i="12"/>
  <c r="Q40" i="12"/>
  <c r="P40" i="12"/>
  <c r="E40" i="12"/>
  <c r="T40" i="12" s="1"/>
  <c r="U39" i="12"/>
  <c r="S39" i="12"/>
  <c r="R39" i="12"/>
  <c r="Q39" i="12"/>
  <c r="P39" i="12"/>
  <c r="E39" i="12"/>
  <c r="T39" i="12" s="1"/>
  <c r="U38" i="12"/>
  <c r="S38" i="12"/>
  <c r="R38" i="12"/>
  <c r="Q38" i="12"/>
  <c r="P38" i="12"/>
  <c r="E38" i="12"/>
  <c r="T38" i="12" s="1"/>
  <c r="S37" i="12"/>
  <c r="R37" i="12"/>
  <c r="Q37" i="12"/>
  <c r="P37" i="12"/>
  <c r="E37" i="12"/>
  <c r="U37" i="12" s="1"/>
  <c r="S36" i="12"/>
  <c r="R36" i="12"/>
  <c r="Q36" i="12"/>
  <c r="U36" i="12" s="1"/>
  <c r="P36" i="12"/>
  <c r="E36" i="12"/>
  <c r="T36" i="12" s="1"/>
  <c r="S35" i="12"/>
  <c r="R35" i="12"/>
  <c r="Q35" i="12"/>
  <c r="P35" i="12"/>
  <c r="E35" i="12"/>
  <c r="T35" i="12" s="1"/>
  <c r="S34" i="12"/>
  <c r="R34" i="12"/>
  <c r="Q34" i="12"/>
  <c r="P34" i="12"/>
  <c r="E34" i="12"/>
  <c r="U34" i="12" s="1"/>
  <c r="S33" i="12"/>
  <c r="R33" i="12"/>
  <c r="Q33" i="12"/>
  <c r="P33" i="12"/>
  <c r="E33" i="12"/>
  <c r="T33" i="12" s="1"/>
  <c r="S32" i="12"/>
  <c r="R32" i="12"/>
  <c r="Q32" i="12"/>
  <c r="P32" i="12"/>
  <c r="E32" i="12"/>
  <c r="U31" i="12"/>
  <c r="S31" i="12"/>
  <c r="R31" i="12"/>
  <c r="Q31" i="12"/>
  <c r="P31" i="12"/>
  <c r="E31" i="12"/>
  <c r="S30" i="12"/>
  <c r="R30" i="12"/>
  <c r="Q30" i="12"/>
  <c r="P30" i="12"/>
  <c r="E30" i="12"/>
  <c r="U30" i="12" s="1"/>
  <c r="U29" i="12"/>
  <c r="S29" i="12"/>
  <c r="R29" i="12"/>
  <c r="Q29" i="12"/>
  <c r="P29" i="12"/>
  <c r="E29" i="12"/>
  <c r="T29" i="12" s="1"/>
  <c r="S27" i="12"/>
  <c r="R27" i="12"/>
  <c r="Q27" i="12"/>
  <c r="P27" i="12"/>
  <c r="E27" i="12"/>
  <c r="U27" i="12" s="1"/>
  <c r="S26" i="12"/>
  <c r="R26" i="12"/>
  <c r="Q26" i="12"/>
  <c r="P26" i="12"/>
  <c r="E26" i="12"/>
  <c r="U26" i="12" s="1"/>
  <c r="S25" i="12"/>
  <c r="R25" i="12"/>
  <c r="Q25" i="12"/>
  <c r="P25" i="12"/>
  <c r="E25" i="12"/>
  <c r="T25" i="12" s="1"/>
  <c r="S24" i="12"/>
  <c r="R24" i="12"/>
  <c r="Q24" i="12"/>
  <c r="P24" i="12"/>
  <c r="E24" i="12"/>
  <c r="U24" i="12" s="1"/>
  <c r="S23" i="12"/>
  <c r="R23" i="12"/>
  <c r="Q23" i="12"/>
  <c r="P23" i="12"/>
  <c r="E23" i="12"/>
  <c r="U23" i="12" s="1"/>
  <c r="S22" i="12"/>
  <c r="R22" i="12"/>
  <c r="Q22" i="12"/>
  <c r="P22" i="12"/>
  <c r="E22" i="12"/>
  <c r="U22" i="12" s="1"/>
  <c r="S21" i="12"/>
  <c r="R21" i="12"/>
  <c r="Q21" i="12"/>
  <c r="P21" i="12"/>
  <c r="E21" i="12"/>
  <c r="S20" i="12"/>
  <c r="R20" i="12"/>
  <c r="Q20" i="12"/>
  <c r="P20" i="12"/>
  <c r="E20" i="12"/>
  <c r="U20" i="12" s="1"/>
  <c r="S19" i="12"/>
  <c r="R19" i="12"/>
  <c r="Q19" i="12"/>
  <c r="P19" i="12"/>
  <c r="E19" i="12"/>
  <c r="T19" i="12" s="1"/>
  <c r="S18" i="12"/>
  <c r="R18" i="12"/>
  <c r="Q18" i="12"/>
  <c r="P18" i="12"/>
  <c r="E18" i="12"/>
  <c r="U18" i="12" s="1"/>
  <c r="S17" i="12"/>
  <c r="R17" i="12"/>
  <c r="Q17" i="12"/>
  <c r="P17" i="12"/>
  <c r="E17" i="12"/>
  <c r="U17" i="12" s="1"/>
  <c r="S16" i="12"/>
  <c r="R16" i="12"/>
  <c r="Q16" i="12"/>
  <c r="P16" i="12"/>
  <c r="E16" i="12"/>
  <c r="U16" i="12" s="1"/>
  <c r="S15" i="12"/>
  <c r="R15" i="12"/>
  <c r="Q15" i="12"/>
  <c r="P15" i="12"/>
  <c r="E15" i="12"/>
  <c r="U15" i="12" s="1"/>
  <c r="S14" i="12"/>
  <c r="R14" i="12"/>
  <c r="Q14" i="12"/>
  <c r="P14" i="12"/>
  <c r="T14" i="12" s="1"/>
  <c r="E14" i="12"/>
  <c r="S13" i="12"/>
  <c r="R13" i="12"/>
  <c r="Q13" i="12"/>
  <c r="P13" i="12"/>
  <c r="E13" i="12"/>
  <c r="T13" i="12" s="1"/>
  <c r="U12" i="12"/>
  <c r="S12" i="12"/>
  <c r="R12" i="12"/>
  <c r="Q12" i="12"/>
  <c r="P12" i="12"/>
  <c r="E12" i="12"/>
  <c r="T12" i="12" s="1"/>
  <c r="T11" i="12"/>
  <c r="S11" i="12"/>
  <c r="R11" i="12"/>
  <c r="Q11" i="12"/>
  <c r="P11" i="12"/>
  <c r="E11" i="12"/>
  <c r="U11" i="12" s="1"/>
  <c r="U10" i="12"/>
  <c r="S10" i="12"/>
  <c r="R10" i="12"/>
  <c r="Q10" i="12"/>
  <c r="P10" i="12"/>
  <c r="E10" i="12"/>
  <c r="S64" i="11"/>
  <c r="R64" i="11"/>
  <c r="Q64" i="11"/>
  <c r="P64" i="11"/>
  <c r="E64" i="11"/>
  <c r="T64" i="11" s="1"/>
  <c r="U63" i="11"/>
  <c r="T63" i="11"/>
  <c r="S63" i="11"/>
  <c r="R63" i="11"/>
  <c r="Q63" i="11"/>
  <c r="P63" i="11"/>
  <c r="E63" i="11"/>
  <c r="S62" i="11"/>
  <c r="U60" i="11"/>
  <c r="T60" i="11"/>
  <c r="S60" i="11"/>
  <c r="R60" i="11"/>
  <c r="Q60" i="11"/>
  <c r="P60" i="11"/>
  <c r="E60" i="11"/>
  <c r="S59" i="11"/>
  <c r="R59" i="11"/>
  <c r="Q59" i="11"/>
  <c r="P59" i="11"/>
  <c r="E59" i="11"/>
  <c r="U59" i="11" s="1"/>
  <c r="S58" i="11"/>
  <c r="R58" i="11"/>
  <c r="Q58" i="11"/>
  <c r="P58" i="11"/>
  <c r="E58" i="11"/>
  <c r="U58" i="11" s="1"/>
  <c r="S57" i="11"/>
  <c r="R57" i="11"/>
  <c r="Q57" i="11"/>
  <c r="P57" i="11"/>
  <c r="E57" i="11"/>
  <c r="R56" i="11"/>
  <c r="U55" i="11"/>
  <c r="T55" i="11"/>
  <c r="S55" i="11"/>
  <c r="R55" i="11"/>
  <c r="Q55" i="11"/>
  <c r="P55" i="11"/>
  <c r="E55" i="11"/>
  <c r="S54" i="11"/>
  <c r="R54" i="11"/>
  <c r="Q54" i="11"/>
  <c r="P54" i="11"/>
  <c r="E54" i="11"/>
  <c r="S53" i="11"/>
  <c r="R53" i="11"/>
  <c r="Q53" i="11"/>
  <c r="P53" i="11"/>
  <c r="E53" i="11"/>
  <c r="S52" i="11"/>
  <c r="R52" i="11"/>
  <c r="Q52" i="11"/>
  <c r="P52" i="11"/>
  <c r="E52" i="11"/>
  <c r="T52" i="11" s="1"/>
  <c r="S51" i="11"/>
  <c r="R51" i="11"/>
  <c r="Q51" i="11"/>
  <c r="P51" i="11"/>
  <c r="E51" i="11"/>
  <c r="U51" i="11" s="1"/>
  <c r="S50" i="11"/>
  <c r="R50" i="11"/>
  <c r="Q50" i="11"/>
  <c r="P50" i="11"/>
  <c r="E50" i="11"/>
  <c r="U50" i="11" s="1"/>
  <c r="U49" i="11"/>
  <c r="S49" i="11"/>
  <c r="R49" i="11"/>
  <c r="Q49" i="11"/>
  <c r="P49" i="11"/>
  <c r="E49" i="11"/>
  <c r="T49" i="11" s="1"/>
  <c r="S48" i="11"/>
  <c r="R48" i="11"/>
  <c r="Q48" i="11"/>
  <c r="P48" i="11"/>
  <c r="E48" i="11"/>
  <c r="U48" i="11" s="1"/>
  <c r="U47" i="11"/>
  <c r="T47" i="11"/>
  <c r="S47" i="11"/>
  <c r="R47" i="11"/>
  <c r="Q47" i="11"/>
  <c r="P47" i="11"/>
  <c r="E47" i="11"/>
  <c r="S46" i="11"/>
  <c r="R46" i="11"/>
  <c r="Q46" i="11"/>
  <c r="P46" i="11"/>
  <c r="E46" i="11"/>
  <c r="T46" i="11" s="1"/>
  <c r="S45" i="11"/>
  <c r="R45" i="11"/>
  <c r="Q45" i="11"/>
  <c r="P45" i="11"/>
  <c r="E45" i="11"/>
  <c r="T45" i="11" s="1"/>
  <c r="R44" i="11"/>
  <c r="S42" i="11"/>
  <c r="R42" i="11"/>
  <c r="Q42" i="11"/>
  <c r="P42" i="11"/>
  <c r="E42" i="11"/>
  <c r="T42" i="11" s="1"/>
  <c r="S41" i="11"/>
  <c r="R41" i="11"/>
  <c r="Q41" i="11"/>
  <c r="P41" i="11"/>
  <c r="E41" i="11"/>
  <c r="U41" i="11" s="1"/>
  <c r="S40" i="11"/>
  <c r="R40" i="11"/>
  <c r="Q40" i="11"/>
  <c r="P40" i="11"/>
  <c r="E40" i="11"/>
  <c r="U40" i="11" s="1"/>
  <c r="S39" i="11"/>
  <c r="R39" i="11"/>
  <c r="Q39" i="11"/>
  <c r="P39" i="11"/>
  <c r="E39" i="11"/>
  <c r="T39" i="11" s="1"/>
  <c r="S38" i="11"/>
  <c r="R38" i="11"/>
  <c r="Q38" i="11"/>
  <c r="P38" i="11"/>
  <c r="E38" i="11"/>
  <c r="U37" i="11"/>
  <c r="T37" i="11"/>
  <c r="S37" i="11"/>
  <c r="R37" i="11"/>
  <c r="Q37" i="11"/>
  <c r="P37" i="11"/>
  <c r="E37" i="11"/>
  <c r="S36" i="11"/>
  <c r="R36" i="11"/>
  <c r="Q36" i="11"/>
  <c r="P36" i="11"/>
  <c r="E36" i="11"/>
  <c r="U36" i="11" s="1"/>
  <c r="S35" i="11"/>
  <c r="R35" i="11"/>
  <c r="Q35" i="11"/>
  <c r="P35" i="11"/>
  <c r="E35" i="11"/>
  <c r="U35" i="11" s="1"/>
  <c r="S34" i="11"/>
  <c r="R34" i="11"/>
  <c r="Q34" i="11"/>
  <c r="P34" i="11"/>
  <c r="E34" i="11"/>
  <c r="T34" i="11" s="1"/>
  <c r="U33" i="11"/>
  <c r="S33" i="11"/>
  <c r="R33" i="11"/>
  <c r="Q33" i="11"/>
  <c r="P33" i="11"/>
  <c r="E33" i="11"/>
  <c r="S32" i="11"/>
  <c r="R32" i="11"/>
  <c r="Q32" i="11"/>
  <c r="P32" i="11"/>
  <c r="E32" i="11"/>
  <c r="U32" i="11" s="1"/>
  <c r="S31" i="11"/>
  <c r="R31" i="11"/>
  <c r="Q31" i="11"/>
  <c r="P31" i="11"/>
  <c r="E31" i="11"/>
  <c r="U31" i="11" s="1"/>
  <c r="S30" i="11"/>
  <c r="R30" i="11"/>
  <c r="Q30" i="11"/>
  <c r="P30" i="11"/>
  <c r="E30" i="11"/>
  <c r="T30" i="11" s="1"/>
  <c r="T29" i="11"/>
  <c r="S29" i="11"/>
  <c r="R29" i="11"/>
  <c r="Q29" i="11"/>
  <c r="P29" i="11"/>
  <c r="E29" i="11"/>
  <c r="U29" i="11" s="1"/>
  <c r="U27" i="11"/>
  <c r="T27" i="11"/>
  <c r="S27" i="11"/>
  <c r="R27" i="11"/>
  <c r="Q27" i="11"/>
  <c r="P27" i="11"/>
  <c r="E27" i="11"/>
  <c r="S26" i="11"/>
  <c r="R26" i="11"/>
  <c r="Q26" i="11"/>
  <c r="P26" i="11"/>
  <c r="E26" i="11"/>
  <c r="T26" i="11" s="1"/>
  <c r="U25" i="11"/>
  <c r="T25" i="11"/>
  <c r="S25" i="11"/>
  <c r="R25" i="11"/>
  <c r="Q25" i="11"/>
  <c r="P25" i="11"/>
  <c r="E25" i="11"/>
  <c r="S24" i="11"/>
  <c r="R24" i="11"/>
  <c r="Q24" i="11"/>
  <c r="P24" i="11"/>
  <c r="E24" i="11"/>
  <c r="S23" i="11"/>
  <c r="R23" i="11"/>
  <c r="Q23" i="11"/>
  <c r="P23" i="11"/>
  <c r="E23" i="11"/>
  <c r="U23" i="11" s="1"/>
  <c r="S22" i="11"/>
  <c r="R22" i="11"/>
  <c r="Q22" i="11"/>
  <c r="P22" i="11"/>
  <c r="E22" i="11"/>
  <c r="T22" i="11" s="1"/>
  <c r="U21" i="11"/>
  <c r="T21" i="11"/>
  <c r="S21" i="11"/>
  <c r="R21" i="11"/>
  <c r="Q21" i="11"/>
  <c r="P21" i="11"/>
  <c r="E21" i="11"/>
  <c r="S20" i="11"/>
  <c r="R20" i="11"/>
  <c r="Q20" i="11"/>
  <c r="P20" i="11"/>
  <c r="E20" i="11"/>
  <c r="S19" i="11"/>
  <c r="R19" i="11"/>
  <c r="Q19" i="11"/>
  <c r="P19" i="11"/>
  <c r="E19" i="11"/>
  <c r="S18" i="11"/>
  <c r="R18" i="11"/>
  <c r="Q18" i="11"/>
  <c r="P18" i="11"/>
  <c r="E18" i="11"/>
  <c r="T18" i="11" s="1"/>
  <c r="U17" i="11"/>
  <c r="S17" i="11"/>
  <c r="R17" i="11"/>
  <c r="Q17" i="11"/>
  <c r="P17" i="11"/>
  <c r="E17" i="11"/>
  <c r="T17" i="11" s="1"/>
  <c r="S16" i="11"/>
  <c r="R16" i="11"/>
  <c r="Q16" i="11"/>
  <c r="P16" i="11"/>
  <c r="E16" i="11"/>
  <c r="T16" i="11" s="1"/>
  <c r="S15" i="11"/>
  <c r="R15" i="11"/>
  <c r="Q15" i="11"/>
  <c r="P15" i="11"/>
  <c r="E15" i="11"/>
  <c r="U15" i="11" s="1"/>
  <c r="U14" i="11"/>
  <c r="S14" i="11"/>
  <c r="R14" i="11"/>
  <c r="Q14" i="11"/>
  <c r="P14" i="11"/>
  <c r="E14" i="11"/>
  <c r="T14" i="11" s="1"/>
  <c r="S13" i="11"/>
  <c r="R13" i="11"/>
  <c r="Q13" i="11"/>
  <c r="P13" i="11"/>
  <c r="E13" i="11"/>
  <c r="U13" i="11" s="1"/>
  <c r="S12" i="11"/>
  <c r="R12" i="11"/>
  <c r="Q12" i="11"/>
  <c r="P12" i="11"/>
  <c r="E12" i="11"/>
  <c r="T12" i="11" s="1"/>
  <c r="S11" i="11"/>
  <c r="R11" i="11"/>
  <c r="Q11" i="11"/>
  <c r="P11" i="11"/>
  <c r="E11" i="11"/>
  <c r="U11" i="11" s="1"/>
  <c r="S10" i="11"/>
  <c r="R10" i="11"/>
  <c r="Q10" i="11"/>
  <c r="U10" i="11" s="1"/>
  <c r="P10" i="11"/>
  <c r="T10" i="11" s="1"/>
  <c r="E10" i="11"/>
  <c r="U64" i="10"/>
  <c r="S64" i="10"/>
  <c r="R64" i="10"/>
  <c r="Q64" i="10"/>
  <c r="P64" i="10"/>
  <c r="E64" i="10"/>
  <c r="T64" i="10" s="1"/>
  <c r="U63" i="10"/>
  <c r="T63" i="10"/>
  <c r="S63" i="10"/>
  <c r="R63" i="10"/>
  <c r="Q63" i="10"/>
  <c r="P63" i="10"/>
  <c r="E63" i="10"/>
  <c r="S62" i="10"/>
  <c r="S60" i="10"/>
  <c r="R60" i="10"/>
  <c r="Q60" i="10"/>
  <c r="P60" i="10"/>
  <c r="E60" i="10"/>
  <c r="U60" i="10" s="1"/>
  <c r="U59" i="10"/>
  <c r="S59" i="10"/>
  <c r="R59" i="10"/>
  <c r="Q59" i="10"/>
  <c r="P59" i="10"/>
  <c r="E59" i="10"/>
  <c r="T59" i="10" s="1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R56" i="10"/>
  <c r="S55" i="10"/>
  <c r="R55" i="10"/>
  <c r="Q55" i="10"/>
  <c r="P55" i="10"/>
  <c r="E55" i="10"/>
  <c r="U55" i="10" s="1"/>
  <c r="U54" i="10"/>
  <c r="T54" i="10"/>
  <c r="S54" i="10"/>
  <c r="R54" i="10"/>
  <c r="Q54" i="10"/>
  <c r="P54" i="10"/>
  <c r="E54" i="10"/>
  <c r="S53" i="10"/>
  <c r="R53" i="10"/>
  <c r="Q53" i="10"/>
  <c r="P53" i="10"/>
  <c r="E53" i="10"/>
  <c r="U53" i="10" s="1"/>
  <c r="S52" i="10"/>
  <c r="R52" i="10"/>
  <c r="Q52" i="10"/>
  <c r="P52" i="10"/>
  <c r="E52" i="10"/>
  <c r="S51" i="10"/>
  <c r="R51" i="10"/>
  <c r="Q51" i="10"/>
  <c r="P51" i="10"/>
  <c r="E51" i="10"/>
  <c r="T51" i="10" s="1"/>
  <c r="S50" i="10"/>
  <c r="R50" i="10"/>
  <c r="Q50" i="10"/>
  <c r="P50" i="10"/>
  <c r="E50" i="10"/>
  <c r="U50" i="10" s="1"/>
  <c r="S49" i="10"/>
  <c r="R49" i="10"/>
  <c r="Q49" i="10"/>
  <c r="P49" i="10"/>
  <c r="E49" i="10"/>
  <c r="U49" i="10" s="1"/>
  <c r="S48" i="10"/>
  <c r="R48" i="10"/>
  <c r="Q48" i="10"/>
  <c r="P48" i="10"/>
  <c r="E48" i="10"/>
  <c r="T48" i="10" s="1"/>
  <c r="S47" i="10"/>
  <c r="R47" i="10"/>
  <c r="Q47" i="10"/>
  <c r="P47" i="10"/>
  <c r="E47" i="10"/>
  <c r="U47" i="10" s="1"/>
  <c r="U46" i="10"/>
  <c r="T46" i="10"/>
  <c r="S46" i="10"/>
  <c r="R46" i="10"/>
  <c r="Q46" i="10"/>
  <c r="P46" i="10"/>
  <c r="E46" i="10"/>
  <c r="S45" i="10"/>
  <c r="R45" i="10"/>
  <c r="Q45" i="10"/>
  <c r="P45" i="10"/>
  <c r="E45" i="10"/>
  <c r="S42" i="10"/>
  <c r="R42" i="10"/>
  <c r="Q42" i="10"/>
  <c r="P42" i="10"/>
  <c r="E42" i="10"/>
  <c r="U42" i="10" s="1"/>
  <c r="S41" i="10"/>
  <c r="R41" i="10"/>
  <c r="Q41" i="10"/>
  <c r="P41" i="10"/>
  <c r="E41" i="10"/>
  <c r="U41" i="10" s="1"/>
  <c r="S40" i="10"/>
  <c r="R40" i="10"/>
  <c r="Q40" i="10"/>
  <c r="P40" i="10"/>
  <c r="E40" i="10"/>
  <c r="U40" i="10" s="1"/>
  <c r="S39" i="10"/>
  <c r="R39" i="10"/>
  <c r="Q39" i="10"/>
  <c r="P39" i="10"/>
  <c r="E39" i="10"/>
  <c r="T39" i="10" s="1"/>
  <c r="S38" i="10"/>
  <c r="R38" i="10"/>
  <c r="Q38" i="10"/>
  <c r="P38" i="10"/>
  <c r="E38" i="10"/>
  <c r="U38" i="10" s="1"/>
  <c r="S37" i="10"/>
  <c r="R37" i="10"/>
  <c r="Q37" i="10"/>
  <c r="U37" i="10" s="1"/>
  <c r="P37" i="10"/>
  <c r="T37" i="10" s="1"/>
  <c r="E37" i="10"/>
  <c r="S36" i="10"/>
  <c r="R36" i="10"/>
  <c r="Q36" i="10"/>
  <c r="P36" i="10"/>
  <c r="E36" i="10"/>
  <c r="S35" i="10"/>
  <c r="R35" i="10"/>
  <c r="Q35" i="10"/>
  <c r="P35" i="10"/>
  <c r="E35" i="10"/>
  <c r="U35" i="10" s="1"/>
  <c r="S34" i="10"/>
  <c r="R34" i="10"/>
  <c r="Q34" i="10"/>
  <c r="P34" i="10"/>
  <c r="E34" i="10"/>
  <c r="T34" i="10" s="1"/>
  <c r="S33" i="10"/>
  <c r="R33" i="10"/>
  <c r="Q33" i="10"/>
  <c r="P33" i="10"/>
  <c r="E33" i="10"/>
  <c r="S32" i="10"/>
  <c r="R32" i="10"/>
  <c r="Q32" i="10"/>
  <c r="P32" i="10"/>
  <c r="E32" i="10"/>
  <c r="U32" i="10" s="1"/>
  <c r="S31" i="10"/>
  <c r="R31" i="10"/>
  <c r="Q31" i="10"/>
  <c r="P31" i="10"/>
  <c r="E31" i="10"/>
  <c r="S30" i="10"/>
  <c r="R30" i="10"/>
  <c r="Q30" i="10"/>
  <c r="P30" i="10"/>
  <c r="E30" i="10"/>
  <c r="U30" i="10" s="1"/>
  <c r="T29" i="10"/>
  <c r="S29" i="10"/>
  <c r="R29" i="10"/>
  <c r="Q29" i="10"/>
  <c r="P29" i="10"/>
  <c r="E29" i="10"/>
  <c r="U29" i="10" s="1"/>
  <c r="S27" i="10"/>
  <c r="R27" i="10"/>
  <c r="Q27" i="10"/>
  <c r="P27" i="10"/>
  <c r="E27" i="10"/>
  <c r="U27" i="10" s="1"/>
  <c r="S26" i="10"/>
  <c r="R26" i="10"/>
  <c r="Q26" i="10"/>
  <c r="P26" i="10"/>
  <c r="E26" i="10"/>
  <c r="T26" i="10" s="1"/>
  <c r="S25" i="10"/>
  <c r="R25" i="10"/>
  <c r="Q25" i="10"/>
  <c r="P25" i="10"/>
  <c r="E25" i="10"/>
  <c r="U25" i="10" s="1"/>
  <c r="S24" i="10"/>
  <c r="R24" i="10"/>
  <c r="Q24" i="10"/>
  <c r="P24" i="10"/>
  <c r="E24" i="10"/>
  <c r="U24" i="10" s="1"/>
  <c r="U23" i="10"/>
  <c r="T23" i="10"/>
  <c r="S23" i="10"/>
  <c r="R23" i="10"/>
  <c r="Q23" i="10"/>
  <c r="P23" i="10"/>
  <c r="E23" i="10"/>
  <c r="T22" i="10"/>
  <c r="S22" i="10"/>
  <c r="R22" i="10"/>
  <c r="Q22" i="10"/>
  <c r="P22" i="10"/>
  <c r="E22" i="10"/>
  <c r="U22" i="10" s="1"/>
  <c r="S21" i="10"/>
  <c r="R21" i="10"/>
  <c r="Q21" i="10"/>
  <c r="P21" i="10"/>
  <c r="E21" i="10"/>
  <c r="U21" i="10" s="1"/>
  <c r="S20" i="10"/>
  <c r="R20" i="10"/>
  <c r="Q20" i="10"/>
  <c r="P20" i="10"/>
  <c r="E20" i="10"/>
  <c r="U20" i="10" s="1"/>
  <c r="S19" i="10"/>
  <c r="R19" i="10"/>
  <c r="Q19" i="10"/>
  <c r="P19" i="10"/>
  <c r="E19" i="10"/>
  <c r="U19" i="10" s="1"/>
  <c r="S18" i="10"/>
  <c r="R18" i="10"/>
  <c r="Q18" i="10"/>
  <c r="P18" i="10"/>
  <c r="E18" i="10"/>
  <c r="T18" i="10" s="1"/>
  <c r="S17" i="10"/>
  <c r="R17" i="10"/>
  <c r="Q17" i="10"/>
  <c r="P17" i="10"/>
  <c r="E17" i="10"/>
  <c r="U17" i="10" s="1"/>
  <c r="U16" i="10"/>
  <c r="T16" i="10"/>
  <c r="S16" i="10"/>
  <c r="R16" i="10"/>
  <c r="Q16" i="10"/>
  <c r="P16" i="10"/>
  <c r="E16" i="10"/>
  <c r="S15" i="10"/>
  <c r="R15" i="10"/>
  <c r="Q15" i="10"/>
  <c r="P15" i="10"/>
  <c r="E15" i="10"/>
  <c r="T14" i="10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S12" i="10"/>
  <c r="R12" i="10"/>
  <c r="Q12" i="10"/>
  <c r="P12" i="10"/>
  <c r="E12" i="10"/>
  <c r="U12" i="10" s="1"/>
  <c r="S11" i="10"/>
  <c r="R11" i="10"/>
  <c r="Q11" i="10"/>
  <c r="P11" i="10"/>
  <c r="E11" i="10"/>
  <c r="U11" i="10" s="1"/>
  <c r="S10" i="10"/>
  <c r="R10" i="10"/>
  <c r="Q10" i="10"/>
  <c r="P10" i="10"/>
  <c r="E10" i="10"/>
  <c r="S64" i="9"/>
  <c r="R64" i="9"/>
  <c r="Q64" i="9"/>
  <c r="P64" i="9"/>
  <c r="E64" i="9"/>
  <c r="T64" i="9" s="1"/>
  <c r="S63" i="9"/>
  <c r="R63" i="9"/>
  <c r="Q63" i="9"/>
  <c r="P63" i="9"/>
  <c r="E63" i="9"/>
  <c r="U63" i="9" s="1"/>
  <c r="S60" i="9"/>
  <c r="R60" i="9"/>
  <c r="Q60" i="9"/>
  <c r="P60" i="9"/>
  <c r="E60" i="9"/>
  <c r="U59" i="9"/>
  <c r="T59" i="9"/>
  <c r="S59" i="9"/>
  <c r="R59" i="9"/>
  <c r="Q59" i="9"/>
  <c r="P59" i="9"/>
  <c r="E59" i="9"/>
  <c r="T58" i="9"/>
  <c r="S58" i="9"/>
  <c r="R58" i="9"/>
  <c r="Q58" i="9"/>
  <c r="P58" i="9"/>
  <c r="E58" i="9"/>
  <c r="U58" i="9" s="1"/>
  <c r="S57" i="9"/>
  <c r="R57" i="9"/>
  <c r="Q57" i="9"/>
  <c r="P57" i="9"/>
  <c r="E57" i="9"/>
  <c r="U55" i="9"/>
  <c r="T55" i="9"/>
  <c r="S55" i="9"/>
  <c r="R55" i="9"/>
  <c r="Q55" i="9"/>
  <c r="P55" i="9"/>
  <c r="E55" i="9"/>
  <c r="S54" i="9"/>
  <c r="R54" i="9"/>
  <c r="Q54" i="9"/>
  <c r="P54" i="9"/>
  <c r="E54" i="9"/>
  <c r="U54" i="9" s="1"/>
  <c r="T53" i="9"/>
  <c r="S53" i="9"/>
  <c r="R53" i="9"/>
  <c r="Q53" i="9"/>
  <c r="P53" i="9"/>
  <c r="E53" i="9"/>
  <c r="U53" i="9" s="1"/>
  <c r="S52" i="9"/>
  <c r="R52" i="9"/>
  <c r="Q52" i="9"/>
  <c r="P52" i="9"/>
  <c r="E52" i="9"/>
  <c r="S51" i="9"/>
  <c r="R51" i="9"/>
  <c r="Q51" i="9"/>
  <c r="P51" i="9"/>
  <c r="E51" i="9"/>
  <c r="U51" i="9" s="1"/>
  <c r="S50" i="9"/>
  <c r="R50" i="9"/>
  <c r="Q50" i="9"/>
  <c r="P50" i="9"/>
  <c r="E50" i="9"/>
  <c r="U50" i="9" s="1"/>
  <c r="S49" i="9"/>
  <c r="R49" i="9"/>
  <c r="Q49" i="9"/>
  <c r="P49" i="9"/>
  <c r="E49" i="9"/>
  <c r="T49" i="9" s="1"/>
  <c r="S48" i="9"/>
  <c r="R48" i="9"/>
  <c r="Q48" i="9"/>
  <c r="P48" i="9"/>
  <c r="E48" i="9"/>
  <c r="U48" i="9" s="1"/>
  <c r="U47" i="9"/>
  <c r="T47" i="9"/>
  <c r="S47" i="9"/>
  <c r="R47" i="9"/>
  <c r="Q47" i="9"/>
  <c r="P47" i="9"/>
  <c r="E47" i="9"/>
  <c r="S46" i="9"/>
  <c r="R46" i="9"/>
  <c r="Q46" i="9"/>
  <c r="U46" i="9" s="1"/>
  <c r="P46" i="9"/>
  <c r="T46" i="9" s="1"/>
  <c r="E46" i="9"/>
  <c r="S45" i="9"/>
  <c r="R45" i="9"/>
  <c r="Q45" i="9"/>
  <c r="P45" i="9"/>
  <c r="E45" i="9"/>
  <c r="U45" i="9" s="1"/>
  <c r="S44" i="9"/>
  <c r="R44" i="9"/>
  <c r="U42" i="9"/>
  <c r="T42" i="9"/>
  <c r="S42" i="9"/>
  <c r="R42" i="9"/>
  <c r="Q42" i="9"/>
  <c r="P42" i="9"/>
  <c r="E42" i="9"/>
  <c r="S41" i="9"/>
  <c r="R41" i="9"/>
  <c r="Q41" i="9"/>
  <c r="P41" i="9"/>
  <c r="E41" i="9"/>
  <c r="U41" i="9" s="1"/>
  <c r="S40" i="9"/>
  <c r="R40" i="9"/>
  <c r="Q40" i="9"/>
  <c r="P40" i="9"/>
  <c r="E40" i="9"/>
  <c r="U40" i="9" s="1"/>
  <c r="S39" i="9"/>
  <c r="R39" i="9"/>
  <c r="Q39" i="9"/>
  <c r="P39" i="9"/>
  <c r="E39" i="9"/>
  <c r="T39" i="9" s="1"/>
  <c r="S38" i="9"/>
  <c r="R38" i="9"/>
  <c r="Q38" i="9"/>
  <c r="P38" i="9"/>
  <c r="E38" i="9"/>
  <c r="U38" i="9" s="1"/>
  <c r="T37" i="9"/>
  <c r="S37" i="9"/>
  <c r="R37" i="9"/>
  <c r="Q37" i="9"/>
  <c r="P37" i="9"/>
  <c r="E37" i="9"/>
  <c r="U37" i="9" s="1"/>
  <c r="U36" i="9"/>
  <c r="S36" i="9"/>
  <c r="R36" i="9"/>
  <c r="Q36" i="9"/>
  <c r="P36" i="9"/>
  <c r="E36" i="9"/>
  <c r="T36" i="9" s="1"/>
  <c r="S35" i="9"/>
  <c r="R35" i="9"/>
  <c r="Q35" i="9"/>
  <c r="P35" i="9"/>
  <c r="E35" i="9"/>
  <c r="U35" i="9" s="1"/>
  <c r="U34" i="9"/>
  <c r="S34" i="9"/>
  <c r="R34" i="9"/>
  <c r="Q34" i="9"/>
  <c r="P34" i="9"/>
  <c r="E34" i="9"/>
  <c r="T34" i="9" s="1"/>
  <c r="S33" i="9"/>
  <c r="R33" i="9"/>
  <c r="Q33" i="9"/>
  <c r="P33" i="9"/>
  <c r="E33" i="9"/>
  <c r="S32" i="9"/>
  <c r="R32" i="9"/>
  <c r="Q32" i="9"/>
  <c r="P32" i="9"/>
  <c r="E32" i="9"/>
  <c r="U32" i="9" s="1"/>
  <c r="S31" i="9"/>
  <c r="R31" i="9"/>
  <c r="Q31" i="9"/>
  <c r="P31" i="9"/>
  <c r="E31" i="9"/>
  <c r="T31" i="9" s="1"/>
  <c r="S30" i="9"/>
  <c r="R30" i="9"/>
  <c r="Q30" i="9"/>
  <c r="P30" i="9"/>
  <c r="E30" i="9"/>
  <c r="U30" i="9" s="1"/>
  <c r="U29" i="9"/>
  <c r="T29" i="9"/>
  <c r="S29" i="9"/>
  <c r="R29" i="9"/>
  <c r="Q29" i="9"/>
  <c r="P29" i="9"/>
  <c r="E29" i="9"/>
  <c r="S27" i="9"/>
  <c r="R27" i="9"/>
  <c r="Q27" i="9"/>
  <c r="P27" i="9"/>
  <c r="E27" i="9"/>
  <c r="T27" i="9" s="1"/>
  <c r="S26" i="9"/>
  <c r="R26" i="9"/>
  <c r="Q26" i="9"/>
  <c r="P26" i="9"/>
  <c r="E26" i="9"/>
  <c r="U26" i="9" s="1"/>
  <c r="S25" i="9"/>
  <c r="R25" i="9"/>
  <c r="Q25" i="9"/>
  <c r="P25" i="9"/>
  <c r="E25" i="9"/>
  <c r="U25" i="9" s="1"/>
  <c r="U24" i="9"/>
  <c r="T24" i="9"/>
  <c r="S24" i="9"/>
  <c r="R24" i="9"/>
  <c r="Q24" i="9"/>
  <c r="P24" i="9"/>
  <c r="E24" i="9"/>
  <c r="S23" i="9"/>
  <c r="R23" i="9"/>
  <c r="Q23" i="9"/>
  <c r="P23" i="9"/>
  <c r="E23" i="9"/>
  <c r="U23" i="9" s="1"/>
  <c r="S22" i="9"/>
  <c r="R22" i="9"/>
  <c r="Q22" i="9"/>
  <c r="P22" i="9"/>
  <c r="E22" i="9"/>
  <c r="U22" i="9" s="1"/>
  <c r="S21" i="9"/>
  <c r="R21" i="9"/>
  <c r="Q21" i="9"/>
  <c r="P21" i="9"/>
  <c r="E21" i="9"/>
  <c r="U21" i="9" s="1"/>
  <c r="S20" i="9"/>
  <c r="R20" i="9"/>
  <c r="Q20" i="9"/>
  <c r="P20" i="9"/>
  <c r="E20" i="9"/>
  <c r="U20" i="9" s="1"/>
  <c r="S19" i="9"/>
  <c r="R19" i="9"/>
  <c r="Q19" i="9"/>
  <c r="P19" i="9"/>
  <c r="E19" i="9"/>
  <c r="T19" i="9" s="1"/>
  <c r="S18" i="9"/>
  <c r="R18" i="9"/>
  <c r="Q18" i="9"/>
  <c r="P18" i="9"/>
  <c r="E18" i="9"/>
  <c r="U18" i="9" s="1"/>
  <c r="U17" i="9"/>
  <c r="T17" i="9"/>
  <c r="S17" i="9"/>
  <c r="R17" i="9"/>
  <c r="Q17" i="9"/>
  <c r="P17" i="9"/>
  <c r="E17" i="9"/>
  <c r="T16" i="9"/>
  <c r="S16" i="9"/>
  <c r="R16" i="9"/>
  <c r="Q16" i="9"/>
  <c r="P16" i="9"/>
  <c r="E16" i="9"/>
  <c r="U16" i="9" s="1"/>
  <c r="S15" i="9"/>
  <c r="R15" i="9"/>
  <c r="Q15" i="9"/>
  <c r="P15" i="9"/>
  <c r="E15" i="9"/>
  <c r="U15" i="9" s="1"/>
  <c r="S14" i="9"/>
  <c r="R14" i="9"/>
  <c r="Q14" i="9"/>
  <c r="P14" i="9"/>
  <c r="E14" i="9"/>
  <c r="U14" i="9" s="1"/>
  <c r="S13" i="9"/>
  <c r="R13" i="9"/>
  <c r="Q13" i="9"/>
  <c r="P13" i="9"/>
  <c r="E13" i="9"/>
  <c r="U13" i="9" s="1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U10" i="9" s="1"/>
  <c r="T64" i="8"/>
  <c r="S64" i="8"/>
  <c r="R64" i="8"/>
  <c r="Q64" i="8"/>
  <c r="P64" i="8"/>
  <c r="E64" i="8"/>
  <c r="U64" i="8" s="1"/>
  <c r="U63" i="8"/>
  <c r="S63" i="8"/>
  <c r="R63" i="8"/>
  <c r="Q63" i="8"/>
  <c r="P63" i="8"/>
  <c r="E63" i="8"/>
  <c r="T63" i="8" s="1"/>
  <c r="S60" i="8"/>
  <c r="R60" i="8"/>
  <c r="Q60" i="8"/>
  <c r="P60" i="8"/>
  <c r="E60" i="8"/>
  <c r="U59" i="8"/>
  <c r="T59" i="8"/>
  <c r="S59" i="8"/>
  <c r="R59" i="8"/>
  <c r="Q59" i="8"/>
  <c r="P59" i="8"/>
  <c r="E59" i="8"/>
  <c r="S58" i="8"/>
  <c r="R58" i="8"/>
  <c r="Q58" i="8"/>
  <c r="P58" i="8"/>
  <c r="E58" i="8"/>
  <c r="U58" i="8" s="1"/>
  <c r="S57" i="8"/>
  <c r="R57" i="8"/>
  <c r="Q57" i="8"/>
  <c r="P57" i="8"/>
  <c r="E57" i="8"/>
  <c r="S55" i="8"/>
  <c r="R55" i="8"/>
  <c r="Q55" i="8"/>
  <c r="P55" i="8"/>
  <c r="E55" i="8"/>
  <c r="S54" i="8"/>
  <c r="R54" i="8"/>
  <c r="Q54" i="8"/>
  <c r="P54" i="8"/>
  <c r="E54" i="8"/>
  <c r="U54" i="8" s="1"/>
  <c r="S53" i="8"/>
  <c r="R53" i="8"/>
  <c r="Q53" i="8"/>
  <c r="P53" i="8"/>
  <c r="E53" i="8"/>
  <c r="S52" i="8"/>
  <c r="R52" i="8"/>
  <c r="Q52" i="8"/>
  <c r="P52" i="8"/>
  <c r="E52" i="8"/>
  <c r="U52" i="8" s="1"/>
  <c r="S51" i="8"/>
  <c r="R51" i="8"/>
  <c r="Q51" i="8"/>
  <c r="P51" i="8"/>
  <c r="E51" i="8"/>
  <c r="T51" i="8" s="1"/>
  <c r="S50" i="8"/>
  <c r="R50" i="8"/>
  <c r="Q50" i="8"/>
  <c r="P50" i="8"/>
  <c r="E50" i="8"/>
  <c r="U50" i="8" s="1"/>
  <c r="S49" i="8"/>
  <c r="R49" i="8"/>
  <c r="Q49" i="8"/>
  <c r="P49" i="8"/>
  <c r="E49" i="8"/>
  <c r="U48" i="8"/>
  <c r="T48" i="8"/>
  <c r="S48" i="8"/>
  <c r="R48" i="8"/>
  <c r="Q48" i="8"/>
  <c r="P48" i="8"/>
  <c r="E48" i="8"/>
  <c r="S47" i="8"/>
  <c r="R47" i="8"/>
  <c r="Q47" i="8"/>
  <c r="P47" i="8"/>
  <c r="E47" i="8"/>
  <c r="S46" i="8"/>
  <c r="R46" i="8"/>
  <c r="Q46" i="8"/>
  <c r="P46" i="8"/>
  <c r="E46" i="8"/>
  <c r="S45" i="8"/>
  <c r="R45" i="8"/>
  <c r="Q45" i="8"/>
  <c r="P45" i="8"/>
  <c r="E45" i="8"/>
  <c r="S42" i="8"/>
  <c r="R42" i="8"/>
  <c r="Q42" i="8"/>
  <c r="P42" i="8"/>
  <c r="E42" i="8"/>
  <c r="U42" i="8" s="1"/>
  <c r="S41" i="8"/>
  <c r="R41" i="8"/>
  <c r="Q41" i="8"/>
  <c r="P41" i="8"/>
  <c r="E41" i="8"/>
  <c r="T41" i="8" s="1"/>
  <c r="S40" i="8"/>
  <c r="R40" i="8"/>
  <c r="Q40" i="8"/>
  <c r="P40" i="8"/>
  <c r="E40" i="8"/>
  <c r="U40" i="8" s="1"/>
  <c r="S39" i="8"/>
  <c r="R39" i="8"/>
  <c r="Q39" i="8"/>
  <c r="P39" i="8"/>
  <c r="E39" i="8"/>
  <c r="U39" i="8" s="1"/>
  <c r="U38" i="8"/>
  <c r="T38" i="8"/>
  <c r="S38" i="8"/>
  <c r="R38" i="8"/>
  <c r="Q38" i="8"/>
  <c r="P38" i="8"/>
  <c r="E38" i="8"/>
  <c r="S37" i="8"/>
  <c r="R37" i="8"/>
  <c r="Q37" i="8"/>
  <c r="P37" i="8"/>
  <c r="E37" i="8"/>
  <c r="S36" i="8"/>
  <c r="R36" i="8"/>
  <c r="Q36" i="8"/>
  <c r="P36" i="8"/>
  <c r="E36" i="8"/>
  <c r="T36" i="8" s="1"/>
  <c r="S35" i="8"/>
  <c r="R35" i="8"/>
  <c r="Q35" i="8"/>
  <c r="P35" i="8"/>
  <c r="E35" i="8"/>
  <c r="U35" i="8" s="1"/>
  <c r="S34" i="8"/>
  <c r="R34" i="8"/>
  <c r="Q34" i="8"/>
  <c r="P34" i="8"/>
  <c r="E34" i="8"/>
  <c r="U34" i="8" s="1"/>
  <c r="S33" i="8"/>
  <c r="R33" i="8"/>
  <c r="Q33" i="8"/>
  <c r="P33" i="8"/>
  <c r="E33" i="8"/>
  <c r="T33" i="8" s="1"/>
  <c r="S32" i="8"/>
  <c r="R32" i="8"/>
  <c r="Q32" i="8"/>
  <c r="P32" i="8"/>
  <c r="E32" i="8"/>
  <c r="U32" i="8" s="1"/>
  <c r="S31" i="8"/>
  <c r="R31" i="8"/>
  <c r="Q31" i="8"/>
  <c r="P31" i="8"/>
  <c r="E31" i="8"/>
  <c r="T31" i="8" s="1"/>
  <c r="U30" i="8"/>
  <c r="S30" i="8"/>
  <c r="R30" i="8"/>
  <c r="Q30" i="8"/>
  <c r="P30" i="8"/>
  <c r="E30" i="8"/>
  <c r="T30" i="8" s="1"/>
  <c r="S29" i="8"/>
  <c r="R29" i="8"/>
  <c r="Q29" i="8"/>
  <c r="P29" i="8"/>
  <c r="E29" i="8"/>
  <c r="U29" i="8" s="1"/>
  <c r="S28" i="8"/>
  <c r="R28" i="8"/>
  <c r="S27" i="8"/>
  <c r="R27" i="8"/>
  <c r="Q27" i="8"/>
  <c r="P27" i="8"/>
  <c r="E27" i="8"/>
  <c r="U27" i="8" s="1"/>
  <c r="U26" i="8"/>
  <c r="T26" i="8"/>
  <c r="S26" i="8"/>
  <c r="R26" i="8"/>
  <c r="Q26" i="8"/>
  <c r="P26" i="8"/>
  <c r="E26" i="8"/>
  <c r="S25" i="8"/>
  <c r="R25" i="8"/>
  <c r="Q25" i="8"/>
  <c r="P25" i="8"/>
  <c r="E25" i="8"/>
  <c r="S24" i="8"/>
  <c r="R24" i="8"/>
  <c r="Q24" i="8"/>
  <c r="P24" i="8"/>
  <c r="E24" i="8"/>
  <c r="U23" i="8"/>
  <c r="T23" i="8"/>
  <c r="S23" i="8"/>
  <c r="R23" i="8"/>
  <c r="Q23" i="8"/>
  <c r="P23" i="8"/>
  <c r="E23" i="8"/>
  <c r="S22" i="8"/>
  <c r="R22" i="8"/>
  <c r="Q22" i="8"/>
  <c r="P22" i="8"/>
  <c r="E22" i="8"/>
  <c r="U22" i="8" s="1"/>
  <c r="S21" i="8"/>
  <c r="R21" i="8"/>
  <c r="Q21" i="8"/>
  <c r="P21" i="8"/>
  <c r="E21" i="8"/>
  <c r="U21" i="8" s="1"/>
  <c r="S20" i="8"/>
  <c r="R20" i="8"/>
  <c r="Q20" i="8"/>
  <c r="P20" i="8"/>
  <c r="E20" i="8"/>
  <c r="T20" i="8" s="1"/>
  <c r="S19" i="8"/>
  <c r="R19" i="8"/>
  <c r="Q19" i="8"/>
  <c r="P19" i="8"/>
  <c r="E19" i="8"/>
  <c r="U19" i="8" s="1"/>
  <c r="U18" i="8"/>
  <c r="S18" i="8"/>
  <c r="R18" i="8"/>
  <c r="Q18" i="8"/>
  <c r="P18" i="8"/>
  <c r="E18" i="8"/>
  <c r="T18" i="8" s="1"/>
  <c r="S17" i="8"/>
  <c r="R17" i="8"/>
  <c r="Q17" i="8"/>
  <c r="P17" i="8"/>
  <c r="E17" i="8"/>
  <c r="S16" i="8"/>
  <c r="R16" i="8"/>
  <c r="Q16" i="8"/>
  <c r="P16" i="8"/>
  <c r="E16" i="8"/>
  <c r="U16" i="8" s="1"/>
  <c r="S15" i="8"/>
  <c r="R15" i="8"/>
  <c r="Q15" i="8"/>
  <c r="P15" i="8"/>
  <c r="E15" i="8"/>
  <c r="U15" i="8" s="1"/>
  <c r="S14" i="8"/>
  <c r="R14" i="8"/>
  <c r="Q14" i="8"/>
  <c r="P14" i="8"/>
  <c r="E14" i="8"/>
  <c r="U14" i="8" s="1"/>
  <c r="S13" i="8"/>
  <c r="R13" i="8"/>
  <c r="Q13" i="8"/>
  <c r="P13" i="8"/>
  <c r="E13" i="8"/>
  <c r="U13" i="8" s="1"/>
  <c r="S12" i="8"/>
  <c r="R12" i="8"/>
  <c r="Q12" i="8"/>
  <c r="P12" i="8"/>
  <c r="E12" i="8"/>
  <c r="S11" i="8"/>
  <c r="R11" i="8"/>
  <c r="Q11" i="8"/>
  <c r="P11" i="8"/>
  <c r="E11" i="8"/>
  <c r="U11" i="8" s="1"/>
  <c r="U10" i="8"/>
  <c r="S10" i="8"/>
  <c r="R10" i="8"/>
  <c r="Q10" i="8"/>
  <c r="P10" i="8"/>
  <c r="E10" i="8"/>
  <c r="T10" i="8" s="1"/>
  <c r="S64" i="7"/>
  <c r="R64" i="7"/>
  <c r="Q64" i="7"/>
  <c r="P64" i="7"/>
  <c r="E64" i="7"/>
  <c r="U64" i="7" s="1"/>
  <c r="T63" i="7"/>
  <c r="S63" i="7"/>
  <c r="R63" i="7"/>
  <c r="Q63" i="7"/>
  <c r="P63" i="7"/>
  <c r="E63" i="7"/>
  <c r="S62" i="7"/>
  <c r="R62" i="7"/>
  <c r="S60" i="7"/>
  <c r="R60" i="7"/>
  <c r="Q60" i="7"/>
  <c r="P60" i="7"/>
  <c r="E60" i="7"/>
  <c r="U60" i="7" s="1"/>
  <c r="S59" i="7"/>
  <c r="R59" i="7"/>
  <c r="Q59" i="7"/>
  <c r="P59" i="7"/>
  <c r="E59" i="7"/>
  <c r="U59" i="7" s="1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U55" i="7"/>
  <c r="T55" i="7"/>
  <c r="S55" i="7"/>
  <c r="R55" i="7"/>
  <c r="Q55" i="7"/>
  <c r="P55" i="7"/>
  <c r="E55" i="7"/>
  <c r="S54" i="7"/>
  <c r="R54" i="7"/>
  <c r="Q54" i="7"/>
  <c r="P54" i="7"/>
  <c r="E54" i="7"/>
  <c r="U54" i="7" s="1"/>
  <c r="S53" i="7"/>
  <c r="R53" i="7"/>
  <c r="Q53" i="7"/>
  <c r="P53" i="7"/>
  <c r="E53" i="7"/>
  <c r="U53" i="7" s="1"/>
  <c r="S52" i="7"/>
  <c r="R52" i="7"/>
  <c r="Q52" i="7"/>
  <c r="P52" i="7"/>
  <c r="E52" i="7"/>
  <c r="S51" i="7"/>
  <c r="R51" i="7"/>
  <c r="Q51" i="7"/>
  <c r="P51" i="7"/>
  <c r="E51" i="7"/>
  <c r="U50" i="7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S47" i="7"/>
  <c r="R47" i="7"/>
  <c r="Q47" i="7"/>
  <c r="P47" i="7"/>
  <c r="E47" i="7"/>
  <c r="S46" i="7"/>
  <c r="R46" i="7"/>
  <c r="Q46" i="7"/>
  <c r="P46" i="7"/>
  <c r="E46" i="7"/>
  <c r="S45" i="7"/>
  <c r="R45" i="7"/>
  <c r="Q45" i="7"/>
  <c r="P45" i="7"/>
  <c r="E45" i="7"/>
  <c r="S42" i="7"/>
  <c r="R42" i="7"/>
  <c r="Q42" i="7"/>
  <c r="P42" i="7"/>
  <c r="E42" i="7"/>
  <c r="S41" i="7"/>
  <c r="R41" i="7"/>
  <c r="Q41" i="7"/>
  <c r="P41" i="7"/>
  <c r="E41" i="7"/>
  <c r="U40" i="7"/>
  <c r="T40" i="7"/>
  <c r="S40" i="7"/>
  <c r="R40" i="7"/>
  <c r="Q40" i="7"/>
  <c r="P40" i="7"/>
  <c r="E40" i="7"/>
  <c r="S39" i="7"/>
  <c r="R39" i="7"/>
  <c r="Q39" i="7"/>
  <c r="P39" i="7"/>
  <c r="E39" i="7"/>
  <c r="S38" i="7"/>
  <c r="R38" i="7"/>
  <c r="Q38" i="7"/>
  <c r="P38" i="7"/>
  <c r="E38" i="7"/>
  <c r="U38" i="7" s="1"/>
  <c r="U37" i="7"/>
  <c r="S37" i="7"/>
  <c r="R37" i="7"/>
  <c r="Q37" i="7"/>
  <c r="P37" i="7"/>
  <c r="E37" i="7"/>
  <c r="T37" i="7" s="1"/>
  <c r="S36" i="7"/>
  <c r="R36" i="7"/>
  <c r="Q36" i="7"/>
  <c r="P36" i="7"/>
  <c r="E36" i="7"/>
  <c r="S35" i="7"/>
  <c r="R35" i="7"/>
  <c r="Q35" i="7"/>
  <c r="P35" i="7"/>
  <c r="E35" i="7"/>
  <c r="U35" i="7" s="1"/>
  <c r="S34" i="7"/>
  <c r="R34" i="7"/>
  <c r="Q34" i="7"/>
  <c r="P34" i="7"/>
  <c r="E34" i="7"/>
  <c r="S33" i="7"/>
  <c r="R33" i="7"/>
  <c r="Q33" i="7"/>
  <c r="P33" i="7"/>
  <c r="E33" i="7"/>
  <c r="U32" i="7"/>
  <c r="T32" i="7"/>
  <c r="S32" i="7"/>
  <c r="R32" i="7"/>
  <c r="Q32" i="7"/>
  <c r="P32" i="7"/>
  <c r="E32" i="7"/>
  <c r="T31" i="7"/>
  <c r="S31" i="7"/>
  <c r="R31" i="7"/>
  <c r="Q31" i="7"/>
  <c r="P31" i="7"/>
  <c r="E31" i="7"/>
  <c r="S30" i="7"/>
  <c r="R30" i="7"/>
  <c r="Q30" i="7"/>
  <c r="P30" i="7"/>
  <c r="E30" i="7"/>
  <c r="U30" i="7" s="1"/>
  <c r="S29" i="7"/>
  <c r="R29" i="7"/>
  <c r="Q29" i="7"/>
  <c r="P29" i="7"/>
  <c r="E29" i="7"/>
  <c r="U29" i="7" s="1"/>
  <c r="S27" i="7"/>
  <c r="R27" i="7"/>
  <c r="Q27" i="7"/>
  <c r="P27" i="7"/>
  <c r="E27" i="7"/>
  <c r="T26" i="7"/>
  <c r="S26" i="7"/>
  <c r="R26" i="7"/>
  <c r="Q26" i="7"/>
  <c r="P26" i="7"/>
  <c r="E26" i="7"/>
  <c r="U26" i="7" s="1"/>
  <c r="U25" i="7"/>
  <c r="S25" i="7"/>
  <c r="R25" i="7"/>
  <c r="Q25" i="7"/>
  <c r="P25" i="7"/>
  <c r="E25" i="7"/>
  <c r="T25" i="7" s="1"/>
  <c r="S24" i="7"/>
  <c r="R24" i="7"/>
  <c r="Q24" i="7"/>
  <c r="P24" i="7"/>
  <c r="E24" i="7"/>
  <c r="S23" i="7"/>
  <c r="R23" i="7"/>
  <c r="Q23" i="7"/>
  <c r="P23" i="7"/>
  <c r="E23" i="7"/>
  <c r="U22" i="7"/>
  <c r="S22" i="7"/>
  <c r="R22" i="7"/>
  <c r="Q22" i="7"/>
  <c r="P22" i="7"/>
  <c r="E22" i="7"/>
  <c r="T22" i="7" s="1"/>
  <c r="S21" i="7"/>
  <c r="R21" i="7"/>
  <c r="Q21" i="7"/>
  <c r="P21" i="7"/>
  <c r="E21" i="7"/>
  <c r="U21" i="7" s="1"/>
  <c r="U20" i="7"/>
  <c r="T20" i="7"/>
  <c r="S20" i="7"/>
  <c r="R20" i="7"/>
  <c r="Q20" i="7"/>
  <c r="P20" i="7"/>
  <c r="E20" i="7"/>
  <c r="U19" i="7"/>
  <c r="T19" i="7"/>
  <c r="S19" i="7"/>
  <c r="R19" i="7"/>
  <c r="Q19" i="7"/>
  <c r="P19" i="7"/>
  <c r="E19" i="7"/>
  <c r="S18" i="7"/>
  <c r="R18" i="7"/>
  <c r="Q18" i="7"/>
  <c r="P18" i="7"/>
  <c r="E18" i="7"/>
  <c r="U18" i="7" s="1"/>
  <c r="U17" i="7"/>
  <c r="T17" i="7"/>
  <c r="S17" i="7"/>
  <c r="R17" i="7"/>
  <c r="Q17" i="7"/>
  <c r="P17" i="7"/>
  <c r="E17" i="7"/>
  <c r="S16" i="7"/>
  <c r="R16" i="7"/>
  <c r="Q16" i="7"/>
  <c r="P16" i="7"/>
  <c r="E16" i="7"/>
  <c r="S15" i="7"/>
  <c r="R15" i="7"/>
  <c r="Q15" i="7"/>
  <c r="P15" i="7"/>
  <c r="E15" i="7"/>
  <c r="S14" i="7"/>
  <c r="R14" i="7"/>
  <c r="Q14" i="7"/>
  <c r="P14" i="7"/>
  <c r="E14" i="7"/>
  <c r="S13" i="7"/>
  <c r="R13" i="7"/>
  <c r="Q13" i="7"/>
  <c r="P13" i="7"/>
  <c r="E13" i="7"/>
  <c r="S12" i="7"/>
  <c r="R12" i="7"/>
  <c r="Q12" i="7"/>
  <c r="P12" i="7"/>
  <c r="E12" i="7"/>
  <c r="S11" i="7"/>
  <c r="R11" i="7"/>
  <c r="Q11" i="7"/>
  <c r="P11" i="7"/>
  <c r="E11" i="7"/>
  <c r="U11" i="7" s="1"/>
  <c r="T10" i="7"/>
  <c r="S10" i="7"/>
  <c r="R10" i="7"/>
  <c r="Q10" i="7"/>
  <c r="P10" i="7"/>
  <c r="E10" i="7"/>
  <c r="T64" i="6"/>
  <c r="S64" i="6"/>
  <c r="R64" i="6"/>
  <c r="Q64" i="6"/>
  <c r="P64" i="6"/>
  <c r="E64" i="6"/>
  <c r="U64" i="6" s="1"/>
  <c r="S63" i="6"/>
  <c r="R63" i="6"/>
  <c r="Q63" i="6"/>
  <c r="P63" i="6"/>
  <c r="E63" i="6"/>
  <c r="S62" i="6"/>
  <c r="S60" i="6"/>
  <c r="R60" i="6"/>
  <c r="Q60" i="6"/>
  <c r="P60" i="6"/>
  <c r="E60" i="6"/>
  <c r="S59" i="6"/>
  <c r="R59" i="6"/>
  <c r="Q59" i="6"/>
  <c r="P59" i="6"/>
  <c r="E59" i="6"/>
  <c r="S58" i="6"/>
  <c r="R58" i="6"/>
  <c r="Q58" i="6"/>
  <c r="P58" i="6"/>
  <c r="E58" i="6"/>
  <c r="U58" i="6" s="1"/>
  <c r="S57" i="6"/>
  <c r="R57" i="6"/>
  <c r="Q57" i="6"/>
  <c r="P57" i="6"/>
  <c r="E57" i="6"/>
  <c r="S55" i="6"/>
  <c r="R55" i="6"/>
  <c r="Q55" i="6"/>
  <c r="P55" i="6"/>
  <c r="E55" i="6"/>
  <c r="S54" i="6"/>
  <c r="R54" i="6"/>
  <c r="Q54" i="6"/>
  <c r="P54" i="6"/>
  <c r="E54" i="6"/>
  <c r="S53" i="6"/>
  <c r="R53" i="6"/>
  <c r="Q53" i="6"/>
  <c r="P53" i="6"/>
  <c r="E53" i="6"/>
  <c r="U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49" i="6"/>
  <c r="T49" i="6"/>
  <c r="S49" i="6"/>
  <c r="R49" i="6"/>
  <c r="Q49" i="6"/>
  <c r="P49" i="6"/>
  <c r="E49" i="6"/>
  <c r="S48" i="6"/>
  <c r="R48" i="6"/>
  <c r="Q48" i="6"/>
  <c r="P48" i="6"/>
  <c r="E48" i="6"/>
  <c r="S47" i="6"/>
  <c r="R47" i="6"/>
  <c r="Q47" i="6"/>
  <c r="P47" i="6"/>
  <c r="E47" i="6"/>
  <c r="U46" i="6"/>
  <c r="S46" i="6"/>
  <c r="R46" i="6"/>
  <c r="Q46" i="6"/>
  <c r="P46" i="6"/>
  <c r="E46" i="6"/>
  <c r="U45" i="6"/>
  <c r="S45" i="6"/>
  <c r="R45" i="6"/>
  <c r="Q45" i="6"/>
  <c r="P45" i="6"/>
  <c r="E45" i="6"/>
  <c r="T45" i="6" s="1"/>
  <c r="U42" i="6"/>
  <c r="T42" i="6"/>
  <c r="S42" i="6"/>
  <c r="R42" i="6"/>
  <c r="Q42" i="6"/>
  <c r="P42" i="6"/>
  <c r="E42" i="6"/>
  <c r="U41" i="6"/>
  <c r="T41" i="6"/>
  <c r="S41" i="6"/>
  <c r="R41" i="6"/>
  <c r="Q41" i="6"/>
  <c r="P41" i="6"/>
  <c r="E41" i="6"/>
  <c r="T40" i="6"/>
  <c r="S40" i="6"/>
  <c r="R40" i="6"/>
  <c r="Q40" i="6"/>
  <c r="P40" i="6"/>
  <c r="E40" i="6"/>
  <c r="U40" i="6" s="1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U36" i="6"/>
  <c r="S36" i="6"/>
  <c r="R36" i="6"/>
  <c r="Q36" i="6"/>
  <c r="P36" i="6"/>
  <c r="E36" i="6"/>
  <c r="T36" i="6" s="1"/>
  <c r="S35" i="6"/>
  <c r="R35" i="6"/>
  <c r="Q35" i="6"/>
  <c r="P35" i="6"/>
  <c r="E35" i="6"/>
  <c r="U35" i="6" s="1"/>
  <c r="S34" i="6"/>
  <c r="R34" i="6"/>
  <c r="Q34" i="6"/>
  <c r="P34" i="6"/>
  <c r="E34" i="6"/>
  <c r="T34" i="6" s="1"/>
  <c r="T33" i="6"/>
  <c r="S33" i="6"/>
  <c r="R33" i="6"/>
  <c r="Q33" i="6"/>
  <c r="P33" i="6"/>
  <c r="E33" i="6"/>
  <c r="S32" i="6"/>
  <c r="R32" i="6"/>
  <c r="Q32" i="6"/>
  <c r="P32" i="6"/>
  <c r="E32" i="6"/>
  <c r="S31" i="6"/>
  <c r="R31" i="6"/>
  <c r="Q31" i="6"/>
  <c r="P31" i="6"/>
  <c r="E31" i="6"/>
  <c r="S30" i="6"/>
  <c r="R30" i="6"/>
  <c r="Q30" i="6"/>
  <c r="P30" i="6"/>
  <c r="E30" i="6"/>
  <c r="S29" i="6"/>
  <c r="R29" i="6"/>
  <c r="Q29" i="6"/>
  <c r="P29" i="6"/>
  <c r="E29" i="6"/>
  <c r="S28" i="6"/>
  <c r="S27" i="6"/>
  <c r="R27" i="6"/>
  <c r="Q27" i="6"/>
  <c r="P27" i="6"/>
  <c r="E27" i="6"/>
  <c r="U26" i="6"/>
  <c r="T26" i="6"/>
  <c r="S26" i="6"/>
  <c r="R26" i="6"/>
  <c r="Q26" i="6"/>
  <c r="P26" i="6"/>
  <c r="E26" i="6"/>
  <c r="S25" i="6"/>
  <c r="R25" i="6"/>
  <c r="Q25" i="6"/>
  <c r="P25" i="6"/>
  <c r="E25" i="6"/>
  <c r="S24" i="6"/>
  <c r="R24" i="6"/>
  <c r="Q24" i="6"/>
  <c r="P24" i="6"/>
  <c r="E24" i="6"/>
  <c r="U23" i="6"/>
  <c r="S23" i="6"/>
  <c r="R23" i="6"/>
  <c r="Q23" i="6"/>
  <c r="P23" i="6"/>
  <c r="E23" i="6"/>
  <c r="T23" i="6" s="1"/>
  <c r="S22" i="6"/>
  <c r="R22" i="6"/>
  <c r="Q22" i="6"/>
  <c r="P22" i="6"/>
  <c r="E22" i="6"/>
  <c r="S21" i="6"/>
  <c r="R21" i="6"/>
  <c r="Q21" i="6"/>
  <c r="P21" i="6"/>
  <c r="E21" i="6"/>
  <c r="U21" i="6" s="1"/>
  <c r="U20" i="6"/>
  <c r="S20" i="6"/>
  <c r="R20" i="6"/>
  <c r="Q20" i="6"/>
  <c r="P20" i="6"/>
  <c r="E20" i="6"/>
  <c r="T20" i="6" s="1"/>
  <c r="S19" i="6"/>
  <c r="R19" i="6"/>
  <c r="Q19" i="6"/>
  <c r="P19" i="6"/>
  <c r="E19" i="6"/>
  <c r="U19" i="6" s="1"/>
  <c r="U18" i="6"/>
  <c r="S18" i="6"/>
  <c r="R18" i="6"/>
  <c r="Q18" i="6"/>
  <c r="P18" i="6"/>
  <c r="E18" i="6"/>
  <c r="T18" i="6" s="1"/>
  <c r="S17" i="6"/>
  <c r="R17" i="6"/>
  <c r="Q17" i="6"/>
  <c r="P17" i="6"/>
  <c r="E17" i="6"/>
  <c r="S16" i="6"/>
  <c r="R16" i="6"/>
  <c r="Q16" i="6"/>
  <c r="P16" i="6"/>
  <c r="E16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U13" i="6"/>
  <c r="S13" i="6"/>
  <c r="R13" i="6"/>
  <c r="Q13" i="6"/>
  <c r="P13" i="6"/>
  <c r="T13" i="6" s="1"/>
  <c r="E13" i="6"/>
  <c r="U12" i="6"/>
  <c r="T12" i="6"/>
  <c r="S12" i="6"/>
  <c r="R12" i="6"/>
  <c r="Q12" i="6"/>
  <c r="P12" i="6"/>
  <c r="E12" i="6"/>
  <c r="S11" i="6"/>
  <c r="R11" i="6"/>
  <c r="Q11" i="6"/>
  <c r="P11" i="6"/>
  <c r="E11" i="6"/>
  <c r="U11" i="6" s="1"/>
  <c r="S10" i="6"/>
  <c r="R10" i="6"/>
  <c r="Q10" i="6"/>
  <c r="P10" i="6"/>
  <c r="E10" i="6"/>
  <c r="S64" i="5"/>
  <c r="R64" i="5"/>
  <c r="Q64" i="5"/>
  <c r="P64" i="5"/>
  <c r="E64" i="5"/>
  <c r="U64" i="5" s="1"/>
  <c r="S63" i="5"/>
  <c r="R63" i="5"/>
  <c r="Q63" i="5"/>
  <c r="Q62" i="5" s="1"/>
  <c r="P63" i="5"/>
  <c r="E63" i="5"/>
  <c r="R62" i="5"/>
  <c r="S60" i="5"/>
  <c r="R60" i="5"/>
  <c r="Q60" i="5"/>
  <c r="P60" i="5"/>
  <c r="E60" i="5"/>
  <c r="S59" i="5"/>
  <c r="R59" i="5"/>
  <c r="Q59" i="5"/>
  <c r="P59" i="5"/>
  <c r="E59" i="5"/>
  <c r="T59" i="5" s="1"/>
  <c r="S58" i="5"/>
  <c r="R58" i="5"/>
  <c r="Q58" i="5"/>
  <c r="P58" i="5"/>
  <c r="E58" i="5"/>
  <c r="U58" i="5" s="1"/>
  <c r="T57" i="5"/>
  <c r="S57" i="5"/>
  <c r="R57" i="5"/>
  <c r="Q57" i="5"/>
  <c r="P57" i="5"/>
  <c r="E57" i="5"/>
  <c r="U57" i="5" s="1"/>
  <c r="R56" i="5"/>
  <c r="S55" i="5"/>
  <c r="R55" i="5"/>
  <c r="Q55" i="5"/>
  <c r="P55" i="5"/>
  <c r="E55" i="5"/>
  <c r="S54" i="5"/>
  <c r="R54" i="5"/>
  <c r="Q54" i="5"/>
  <c r="P54" i="5"/>
  <c r="E54" i="5"/>
  <c r="T54" i="5" s="1"/>
  <c r="T53" i="5"/>
  <c r="S53" i="5"/>
  <c r="R53" i="5"/>
  <c r="Q53" i="5"/>
  <c r="P53" i="5"/>
  <c r="E53" i="5"/>
  <c r="U53" i="5" s="1"/>
  <c r="S52" i="5"/>
  <c r="R52" i="5"/>
  <c r="Q52" i="5"/>
  <c r="P52" i="5"/>
  <c r="E52" i="5"/>
  <c r="U52" i="5" s="1"/>
  <c r="S51" i="5"/>
  <c r="R51" i="5"/>
  <c r="Q51" i="5"/>
  <c r="P51" i="5"/>
  <c r="E51" i="5"/>
  <c r="U51" i="5" s="1"/>
  <c r="T50" i="5"/>
  <c r="S50" i="5"/>
  <c r="R50" i="5"/>
  <c r="Q50" i="5"/>
  <c r="P50" i="5"/>
  <c r="E50" i="5"/>
  <c r="U50" i="5" s="1"/>
  <c r="T49" i="5"/>
  <c r="S49" i="5"/>
  <c r="R49" i="5"/>
  <c r="Q49" i="5"/>
  <c r="P49" i="5"/>
  <c r="E49" i="5"/>
  <c r="U49" i="5" s="1"/>
  <c r="S48" i="5"/>
  <c r="R48" i="5"/>
  <c r="Q48" i="5"/>
  <c r="P48" i="5"/>
  <c r="E48" i="5"/>
  <c r="S47" i="5"/>
  <c r="R47" i="5"/>
  <c r="Q47" i="5"/>
  <c r="P47" i="5"/>
  <c r="E47" i="5"/>
  <c r="S46" i="5"/>
  <c r="R46" i="5"/>
  <c r="Q46" i="5"/>
  <c r="P46" i="5"/>
  <c r="E46" i="5"/>
  <c r="T46" i="5" s="1"/>
  <c r="S45" i="5"/>
  <c r="R45" i="5"/>
  <c r="Q45" i="5"/>
  <c r="P45" i="5"/>
  <c r="E45" i="5"/>
  <c r="U45" i="5" s="1"/>
  <c r="S44" i="5"/>
  <c r="U42" i="5"/>
  <c r="T42" i="5"/>
  <c r="S42" i="5"/>
  <c r="R42" i="5"/>
  <c r="Q42" i="5"/>
  <c r="P42" i="5"/>
  <c r="E42" i="5"/>
  <c r="S41" i="5"/>
  <c r="R41" i="5"/>
  <c r="Q41" i="5"/>
  <c r="P41" i="5"/>
  <c r="E41" i="5"/>
  <c r="S40" i="5"/>
  <c r="R40" i="5"/>
  <c r="Q40" i="5"/>
  <c r="P40" i="5"/>
  <c r="E40" i="5"/>
  <c r="U40" i="5" s="1"/>
  <c r="S39" i="5"/>
  <c r="R39" i="5"/>
  <c r="Q39" i="5"/>
  <c r="P39" i="5"/>
  <c r="E39" i="5"/>
  <c r="U39" i="5" s="1"/>
  <c r="S38" i="5"/>
  <c r="R38" i="5"/>
  <c r="Q38" i="5"/>
  <c r="P38" i="5"/>
  <c r="E38" i="5"/>
  <c r="S37" i="5"/>
  <c r="R37" i="5"/>
  <c r="Q37" i="5"/>
  <c r="P37" i="5"/>
  <c r="E37" i="5"/>
  <c r="S36" i="5"/>
  <c r="R36" i="5"/>
  <c r="Q36" i="5"/>
  <c r="P36" i="5"/>
  <c r="E36" i="5"/>
  <c r="S35" i="5"/>
  <c r="R35" i="5"/>
  <c r="Q35" i="5"/>
  <c r="P35" i="5"/>
  <c r="E35" i="5"/>
  <c r="T35" i="5" s="1"/>
  <c r="U34" i="5"/>
  <c r="T34" i="5"/>
  <c r="S34" i="5"/>
  <c r="R34" i="5"/>
  <c r="Q34" i="5"/>
  <c r="P34" i="5"/>
  <c r="E34" i="5"/>
  <c r="S33" i="5"/>
  <c r="R33" i="5"/>
  <c r="Q33" i="5"/>
  <c r="P33" i="5"/>
  <c r="E33" i="5"/>
  <c r="T32" i="5"/>
  <c r="S32" i="5"/>
  <c r="R32" i="5"/>
  <c r="Q32" i="5"/>
  <c r="P32" i="5"/>
  <c r="E32" i="5"/>
  <c r="U32" i="5" s="1"/>
  <c r="S31" i="5"/>
  <c r="R31" i="5"/>
  <c r="Q31" i="5"/>
  <c r="P31" i="5"/>
  <c r="E31" i="5"/>
  <c r="S30" i="5"/>
  <c r="R30" i="5"/>
  <c r="Q30" i="5"/>
  <c r="P30" i="5"/>
  <c r="E30" i="5"/>
  <c r="S29" i="5"/>
  <c r="R29" i="5"/>
  <c r="Q29" i="5"/>
  <c r="P29" i="5"/>
  <c r="E29" i="5"/>
  <c r="S27" i="5"/>
  <c r="R27" i="5"/>
  <c r="Q27" i="5"/>
  <c r="P27" i="5"/>
  <c r="E27" i="5"/>
  <c r="U27" i="5" s="1"/>
  <c r="S26" i="5"/>
  <c r="R26" i="5"/>
  <c r="Q26" i="5"/>
  <c r="P26" i="5"/>
  <c r="E26" i="5"/>
  <c r="U26" i="5" s="1"/>
  <c r="S25" i="5"/>
  <c r="R25" i="5"/>
  <c r="Q25" i="5"/>
  <c r="P25" i="5"/>
  <c r="E25" i="5"/>
  <c r="S24" i="5"/>
  <c r="R24" i="5"/>
  <c r="Q24" i="5"/>
  <c r="P24" i="5"/>
  <c r="E24" i="5"/>
  <c r="U23" i="5"/>
  <c r="S23" i="5"/>
  <c r="R23" i="5"/>
  <c r="Q23" i="5"/>
  <c r="P23" i="5"/>
  <c r="E23" i="5"/>
  <c r="U22" i="5"/>
  <c r="T22" i="5"/>
  <c r="S22" i="5"/>
  <c r="R22" i="5"/>
  <c r="Q22" i="5"/>
  <c r="P22" i="5"/>
  <c r="E22" i="5"/>
  <c r="U21" i="5"/>
  <c r="S21" i="5"/>
  <c r="R21" i="5"/>
  <c r="Q21" i="5"/>
  <c r="P21" i="5"/>
  <c r="E21" i="5"/>
  <c r="T21" i="5" s="1"/>
  <c r="U20" i="5"/>
  <c r="S20" i="5"/>
  <c r="R20" i="5"/>
  <c r="Q20" i="5"/>
  <c r="P20" i="5"/>
  <c r="T20" i="5" s="1"/>
  <c r="E20" i="5"/>
  <c r="S19" i="5"/>
  <c r="R19" i="5"/>
  <c r="Q19" i="5"/>
  <c r="P19" i="5"/>
  <c r="E19" i="5"/>
  <c r="U19" i="5" s="1"/>
  <c r="S18" i="5"/>
  <c r="R18" i="5"/>
  <c r="Q18" i="5"/>
  <c r="P18" i="5"/>
  <c r="E18" i="5"/>
  <c r="U18" i="5" s="1"/>
  <c r="S17" i="5"/>
  <c r="R17" i="5"/>
  <c r="Q17" i="5"/>
  <c r="P17" i="5"/>
  <c r="E17" i="5"/>
  <c r="S16" i="5"/>
  <c r="R16" i="5"/>
  <c r="Q16" i="5"/>
  <c r="P16" i="5"/>
  <c r="E16" i="5"/>
  <c r="S15" i="5"/>
  <c r="R15" i="5"/>
  <c r="Q15" i="5"/>
  <c r="P15" i="5"/>
  <c r="E15" i="5"/>
  <c r="T15" i="5" s="1"/>
  <c r="T14" i="5"/>
  <c r="S14" i="5"/>
  <c r="R14" i="5"/>
  <c r="Q14" i="5"/>
  <c r="P14" i="5"/>
  <c r="E14" i="5"/>
  <c r="U14" i="5" s="1"/>
  <c r="S13" i="5"/>
  <c r="R13" i="5"/>
  <c r="Q13" i="5"/>
  <c r="P13" i="5"/>
  <c r="E13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S64" i="4"/>
  <c r="R64" i="4"/>
  <c r="Q64" i="4"/>
  <c r="P64" i="4"/>
  <c r="E64" i="4"/>
  <c r="S63" i="4"/>
  <c r="R63" i="4"/>
  <c r="Q63" i="4"/>
  <c r="P63" i="4"/>
  <c r="E63" i="4"/>
  <c r="S62" i="4"/>
  <c r="S60" i="4"/>
  <c r="R60" i="4"/>
  <c r="Q60" i="4"/>
  <c r="P60" i="4"/>
  <c r="E60" i="4"/>
  <c r="S59" i="4"/>
  <c r="R59" i="4"/>
  <c r="Q59" i="4"/>
  <c r="P59" i="4"/>
  <c r="E59" i="4"/>
  <c r="T59" i="4" s="1"/>
  <c r="S58" i="4"/>
  <c r="R58" i="4"/>
  <c r="Q58" i="4"/>
  <c r="P58" i="4"/>
  <c r="E58" i="4"/>
  <c r="U58" i="4" s="1"/>
  <c r="S57" i="4"/>
  <c r="R57" i="4"/>
  <c r="Q57" i="4"/>
  <c r="P57" i="4"/>
  <c r="E57" i="4"/>
  <c r="T57" i="4" s="1"/>
  <c r="S55" i="4"/>
  <c r="R55" i="4"/>
  <c r="Q55" i="4"/>
  <c r="P55" i="4"/>
  <c r="E55" i="4"/>
  <c r="U54" i="4"/>
  <c r="S54" i="4"/>
  <c r="R54" i="4"/>
  <c r="Q54" i="4"/>
  <c r="P54" i="4"/>
  <c r="E54" i="4"/>
  <c r="T54" i="4" s="1"/>
  <c r="S53" i="4"/>
  <c r="R53" i="4"/>
  <c r="Q53" i="4"/>
  <c r="P53" i="4"/>
  <c r="E53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S48" i="4"/>
  <c r="R48" i="4"/>
  <c r="Q48" i="4"/>
  <c r="P48" i="4"/>
  <c r="E48" i="4"/>
  <c r="S47" i="4"/>
  <c r="R47" i="4"/>
  <c r="Q47" i="4"/>
  <c r="P47" i="4"/>
  <c r="E47" i="4"/>
  <c r="U46" i="4"/>
  <c r="S46" i="4"/>
  <c r="R46" i="4"/>
  <c r="Q46" i="4"/>
  <c r="P46" i="4"/>
  <c r="E46" i="4"/>
  <c r="T46" i="4" s="1"/>
  <c r="U45" i="4"/>
  <c r="T45" i="4"/>
  <c r="S45" i="4"/>
  <c r="R45" i="4"/>
  <c r="Q45" i="4"/>
  <c r="P45" i="4"/>
  <c r="E45" i="4"/>
  <c r="R44" i="4"/>
  <c r="S42" i="4"/>
  <c r="R42" i="4"/>
  <c r="Q42" i="4"/>
  <c r="P42" i="4"/>
  <c r="E42" i="4"/>
  <c r="U41" i="4"/>
  <c r="S41" i="4"/>
  <c r="R41" i="4"/>
  <c r="Q41" i="4"/>
  <c r="P41" i="4"/>
  <c r="E41" i="4"/>
  <c r="T41" i="4" s="1"/>
  <c r="S40" i="4"/>
  <c r="R40" i="4"/>
  <c r="Q40" i="4"/>
  <c r="P40" i="4"/>
  <c r="E40" i="4"/>
  <c r="U39" i="4"/>
  <c r="S39" i="4"/>
  <c r="R39" i="4"/>
  <c r="Q39" i="4"/>
  <c r="P39" i="4"/>
  <c r="E39" i="4"/>
  <c r="T39" i="4" s="1"/>
  <c r="S38" i="4"/>
  <c r="R38" i="4"/>
  <c r="Q38" i="4"/>
  <c r="P38" i="4"/>
  <c r="E38" i="4"/>
  <c r="S37" i="4"/>
  <c r="R37" i="4"/>
  <c r="Q37" i="4"/>
  <c r="P37" i="4"/>
  <c r="E37" i="4"/>
  <c r="S36" i="4"/>
  <c r="R36" i="4"/>
  <c r="Q36" i="4"/>
  <c r="P36" i="4"/>
  <c r="E36" i="4"/>
  <c r="U36" i="4" s="1"/>
  <c r="S35" i="4"/>
  <c r="R35" i="4"/>
  <c r="Q35" i="4"/>
  <c r="P35" i="4"/>
  <c r="E35" i="4"/>
  <c r="S34" i="4"/>
  <c r="R34" i="4"/>
  <c r="Q34" i="4"/>
  <c r="P34" i="4"/>
  <c r="E34" i="4"/>
  <c r="U34" i="4" s="1"/>
  <c r="U33" i="4"/>
  <c r="S33" i="4"/>
  <c r="R33" i="4"/>
  <c r="Q33" i="4"/>
  <c r="P33" i="4"/>
  <c r="T33" i="4" s="1"/>
  <c r="E33" i="4"/>
  <c r="S32" i="4"/>
  <c r="R32" i="4"/>
  <c r="Q32" i="4"/>
  <c r="P32" i="4"/>
  <c r="E32" i="4"/>
  <c r="S31" i="4"/>
  <c r="R31" i="4"/>
  <c r="Q31" i="4"/>
  <c r="P31" i="4"/>
  <c r="T31" i="4" s="1"/>
  <c r="E31" i="4"/>
  <c r="S30" i="4"/>
  <c r="R30" i="4"/>
  <c r="Q30" i="4"/>
  <c r="P30" i="4"/>
  <c r="E30" i="4"/>
  <c r="S29" i="4"/>
  <c r="R29" i="4"/>
  <c r="Q29" i="4"/>
  <c r="P29" i="4"/>
  <c r="E29" i="4"/>
  <c r="S27" i="4"/>
  <c r="R27" i="4"/>
  <c r="Q27" i="4"/>
  <c r="P27" i="4"/>
  <c r="E27" i="4"/>
  <c r="U26" i="4"/>
  <c r="T26" i="4"/>
  <c r="S26" i="4"/>
  <c r="R26" i="4"/>
  <c r="Q26" i="4"/>
  <c r="P26" i="4"/>
  <c r="E26" i="4"/>
  <c r="S25" i="4"/>
  <c r="R25" i="4"/>
  <c r="Q25" i="4"/>
  <c r="P25" i="4"/>
  <c r="E25" i="4"/>
  <c r="S24" i="4"/>
  <c r="R24" i="4"/>
  <c r="Q24" i="4"/>
  <c r="P24" i="4"/>
  <c r="E24" i="4"/>
  <c r="S23" i="4"/>
  <c r="R23" i="4"/>
  <c r="Q23" i="4"/>
  <c r="P23" i="4"/>
  <c r="E23" i="4"/>
  <c r="T23" i="4" s="1"/>
  <c r="S22" i="4"/>
  <c r="R22" i="4"/>
  <c r="Q22" i="4"/>
  <c r="P22" i="4"/>
  <c r="E22" i="4"/>
  <c r="U22" i="4" s="1"/>
  <c r="U21" i="4"/>
  <c r="S21" i="4"/>
  <c r="R21" i="4"/>
  <c r="Q21" i="4"/>
  <c r="P21" i="4"/>
  <c r="E21" i="4"/>
  <c r="T21" i="4" s="1"/>
  <c r="U20" i="4"/>
  <c r="T20" i="4"/>
  <c r="S20" i="4"/>
  <c r="R20" i="4"/>
  <c r="Q20" i="4"/>
  <c r="P20" i="4"/>
  <c r="E20" i="4"/>
  <c r="S19" i="4"/>
  <c r="R19" i="4"/>
  <c r="Q19" i="4"/>
  <c r="P19" i="4"/>
  <c r="E19" i="4"/>
  <c r="U19" i="4" s="1"/>
  <c r="U18" i="4"/>
  <c r="S18" i="4"/>
  <c r="R18" i="4"/>
  <c r="Q18" i="4"/>
  <c r="P18" i="4"/>
  <c r="E18" i="4"/>
  <c r="T18" i="4" s="1"/>
  <c r="S17" i="4"/>
  <c r="R17" i="4"/>
  <c r="Q17" i="4"/>
  <c r="P17" i="4"/>
  <c r="E17" i="4"/>
  <c r="S16" i="4"/>
  <c r="R16" i="4"/>
  <c r="Q16" i="4"/>
  <c r="P16" i="4"/>
  <c r="E16" i="4"/>
  <c r="S15" i="4"/>
  <c r="R15" i="4"/>
  <c r="Q15" i="4"/>
  <c r="P15" i="4"/>
  <c r="E15" i="4"/>
  <c r="T15" i="4" s="1"/>
  <c r="S14" i="4"/>
  <c r="R14" i="4"/>
  <c r="Q14" i="4"/>
  <c r="P14" i="4"/>
  <c r="E14" i="4"/>
  <c r="U14" i="4" s="1"/>
  <c r="S13" i="4"/>
  <c r="R13" i="4"/>
  <c r="Q13" i="4"/>
  <c r="P13" i="4"/>
  <c r="E13" i="4"/>
  <c r="U13" i="4" s="1"/>
  <c r="U12" i="4"/>
  <c r="T12" i="4"/>
  <c r="S12" i="4"/>
  <c r="R12" i="4"/>
  <c r="Q12" i="4"/>
  <c r="P12" i="4"/>
  <c r="E12" i="4"/>
  <c r="S11" i="4"/>
  <c r="R11" i="4"/>
  <c r="Q11" i="4"/>
  <c r="P11" i="4"/>
  <c r="E11" i="4"/>
  <c r="U11" i="4" s="1"/>
  <c r="U10" i="4"/>
  <c r="T10" i="4"/>
  <c r="S10" i="4"/>
  <c r="R10" i="4"/>
  <c r="Q10" i="4"/>
  <c r="P10" i="4"/>
  <c r="E10" i="4"/>
  <c r="S9" i="4"/>
  <c r="S64" i="3"/>
  <c r="R64" i="3"/>
  <c r="Q64" i="3"/>
  <c r="P64" i="3"/>
  <c r="E64" i="3"/>
  <c r="U64" i="3" s="1"/>
  <c r="S63" i="3"/>
  <c r="R63" i="3"/>
  <c r="Q63" i="3"/>
  <c r="P63" i="3"/>
  <c r="E63" i="3"/>
  <c r="U60" i="3"/>
  <c r="S60" i="3"/>
  <c r="R60" i="3"/>
  <c r="Q60" i="3"/>
  <c r="P60" i="3"/>
  <c r="E60" i="3"/>
  <c r="T60" i="3" s="1"/>
  <c r="S59" i="3"/>
  <c r="R59" i="3"/>
  <c r="Q59" i="3"/>
  <c r="P59" i="3"/>
  <c r="E59" i="3"/>
  <c r="S58" i="3"/>
  <c r="R58" i="3"/>
  <c r="Q58" i="3"/>
  <c r="P58" i="3"/>
  <c r="E58" i="3"/>
  <c r="T58" i="3" s="1"/>
  <c r="S57" i="3"/>
  <c r="R57" i="3"/>
  <c r="Q57" i="3"/>
  <c r="P57" i="3"/>
  <c r="E57" i="3"/>
  <c r="E56" i="3" s="1"/>
  <c r="U56" i="3" s="1"/>
  <c r="S55" i="3"/>
  <c r="R55" i="3"/>
  <c r="Q55" i="3"/>
  <c r="P55" i="3"/>
  <c r="E55" i="3"/>
  <c r="T55" i="3" s="1"/>
  <c r="S54" i="3"/>
  <c r="R54" i="3"/>
  <c r="Q54" i="3"/>
  <c r="P54" i="3"/>
  <c r="E54" i="3"/>
  <c r="U54" i="3" s="1"/>
  <c r="U53" i="3"/>
  <c r="S53" i="3"/>
  <c r="R53" i="3"/>
  <c r="Q53" i="3"/>
  <c r="P53" i="3"/>
  <c r="E53" i="3"/>
  <c r="T53" i="3" s="1"/>
  <c r="S52" i="3"/>
  <c r="R52" i="3"/>
  <c r="Q52" i="3"/>
  <c r="P52" i="3"/>
  <c r="E52" i="3"/>
  <c r="U52" i="3" s="1"/>
  <c r="U51" i="3"/>
  <c r="S51" i="3"/>
  <c r="R51" i="3"/>
  <c r="Q51" i="3"/>
  <c r="P51" i="3"/>
  <c r="E51" i="3"/>
  <c r="T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U47" i="3"/>
  <c r="S47" i="3"/>
  <c r="R47" i="3"/>
  <c r="Q47" i="3"/>
  <c r="P47" i="3"/>
  <c r="E47" i="3"/>
  <c r="T47" i="3" s="1"/>
  <c r="T46" i="3"/>
  <c r="S46" i="3"/>
  <c r="R46" i="3"/>
  <c r="Q46" i="3"/>
  <c r="P46" i="3"/>
  <c r="E46" i="3"/>
  <c r="U46" i="3" s="1"/>
  <c r="S45" i="3"/>
  <c r="R45" i="3"/>
  <c r="Q45" i="3"/>
  <c r="P45" i="3"/>
  <c r="E45" i="3"/>
  <c r="S42" i="3"/>
  <c r="R42" i="3"/>
  <c r="Q42" i="3"/>
  <c r="P42" i="3"/>
  <c r="E42" i="3"/>
  <c r="S41" i="3"/>
  <c r="R41" i="3"/>
  <c r="Q41" i="3"/>
  <c r="P41" i="3"/>
  <c r="E41" i="3"/>
  <c r="U41" i="3" s="1"/>
  <c r="U40" i="3"/>
  <c r="T40" i="3"/>
  <c r="S40" i="3"/>
  <c r="R40" i="3"/>
  <c r="Q40" i="3"/>
  <c r="P40" i="3"/>
  <c r="E40" i="3"/>
  <c r="S39" i="3"/>
  <c r="R39" i="3"/>
  <c r="Q39" i="3"/>
  <c r="P39" i="3"/>
  <c r="E39" i="3"/>
  <c r="U39" i="3" s="1"/>
  <c r="S38" i="3"/>
  <c r="R38" i="3"/>
  <c r="Q38" i="3"/>
  <c r="P38" i="3"/>
  <c r="E38" i="3"/>
  <c r="U38" i="3" s="1"/>
  <c r="S37" i="3"/>
  <c r="R37" i="3"/>
  <c r="Q37" i="3"/>
  <c r="P37" i="3"/>
  <c r="E37" i="3"/>
  <c r="T37" i="3" s="1"/>
  <c r="T36" i="3"/>
  <c r="S36" i="3"/>
  <c r="R36" i="3"/>
  <c r="Q36" i="3"/>
  <c r="P36" i="3"/>
  <c r="E36" i="3"/>
  <c r="U36" i="3" s="1"/>
  <c r="S35" i="3"/>
  <c r="R35" i="3"/>
  <c r="Q35" i="3"/>
  <c r="P35" i="3"/>
  <c r="E35" i="3"/>
  <c r="T35" i="3" s="1"/>
  <c r="S34" i="3"/>
  <c r="R34" i="3"/>
  <c r="Q34" i="3"/>
  <c r="P34" i="3"/>
  <c r="E34" i="3"/>
  <c r="S33" i="3"/>
  <c r="R33" i="3"/>
  <c r="Q33" i="3"/>
  <c r="U33" i="3" s="1"/>
  <c r="P33" i="3"/>
  <c r="E33" i="3"/>
  <c r="T33" i="3" s="1"/>
  <c r="U32" i="3"/>
  <c r="T32" i="3"/>
  <c r="S32" i="3"/>
  <c r="R32" i="3"/>
  <c r="Q32" i="3"/>
  <c r="P32" i="3"/>
  <c r="E32" i="3"/>
  <c r="S31" i="3"/>
  <c r="R31" i="3"/>
  <c r="Q31" i="3"/>
  <c r="P31" i="3"/>
  <c r="E31" i="3"/>
  <c r="T31" i="3" s="1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U27" i="3"/>
  <c r="T27" i="3"/>
  <c r="S27" i="3"/>
  <c r="R27" i="3"/>
  <c r="Q27" i="3"/>
  <c r="P27" i="3"/>
  <c r="E27" i="3"/>
  <c r="S26" i="3"/>
  <c r="R26" i="3"/>
  <c r="Q26" i="3"/>
  <c r="P26" i="3"/>
  <c r="E26" i="3"/>
  <c r="S25" i="3"/>
  <c r="R25" i="3"/>
  <c r="Q25" i="3"/>
  <c r="P25" i="3"/>
  <c r="E25" i="3"/>
  <c r="U25" i="3" s="1"/>
  <c r="S24" i="3"/>
  <c r="R24" i="3"/>
  <c r="Q24" i="3"/>
  <c r="P24" i="3"/>
  <c r="E24" i="3"/>
  <c r="T24" i="3" s="1"/>
  <c r="S23" i="3"/>
  <c r="R23" i="3"/>
  <c r="Q23" i="3"/>
  <c r="P23" i="3"/>
  <c r="E23" i="3"/>
  <c r="T23" i="3" s="1"/>
  <c r="S22" i="3"/>
  <c r="R22" i="3"/>
  <c r="Q22" i="3"/>
  <c r="P22" i="3"/>
  <c r="E22" i="3"/>
  <c r="T22" i="3" s="1"/>
  <c r="U21" i="3"/>
  <c r="T21" i="3"/>
  <c r="S21" i="3"/>
  <c r="R21" i="3"/>
  <c r="Q21" i="3"/>
  <c r="P21" i="3"/>
  <c r="E21" i="3"/>
  <c r="U20" i="3"/>
  <c r="T20" i="3"/>
  <c r="S20" i="3"/>
  <c r="R20" i="3"/>
  <c r="Q20" i="3"/>
  <c r="P20" i="3"/>
  <c r="E20" i="3"/>
  <c r="S19" i="3"/>
  <c r="R19" i="3"/>
  <c r="Q19" i="3"/>
  <c r="P19" i="3"/>
  <c r="E19" i="3"/>
  <c r="S18" i="3"/>
  <c r="R18" i="3"/>
  <c r="Q18" i="3"/>
  <c r="P18" i="3"/>
  <c r="E18" i="3"/>
  <c r="U18" i="3" s="1"/>
  <c r="U17" i="3"/>
  <c r="T17" i="3"/>
  <c r="S17" i="3"/>
  <c r="R17" i="3"/>
  <c r="Q17" i="3"/>
  <c r="P17" i="3"/>
  <c r="E17" i="3"/>
  <c r="S16" i="3"/>
  <c r="R16" i="3"/>
  <c r="Q16" i="3"/>
  <c r="P16" i="3"/>
  <c r="E16" i="3"/>
  <c r="S15" i="3"/>
  <c r="R15" i="3"/>
  <c r="Q15" i="3"/>
  <c r="P15" i="3"/>
  <c r="E15" i="3"/>
  <c r="U15" i="3" s="1"/>
  <c r="S14" i="3"/>
  <c r="R14" i="3"/>
  <c r="Q14" i="3"/>
  <c r="P14" i="3"/>
  <c r="E14" i="3"/>
  <c r="T14" i="3" s="1"/>
  <c r="S13" i="3"/>
  <c r="R13" i="3"/>
  <c r="Q13" i="3"/>
  <c r="P13" i="3"/>
  <c r="E13" i="3"/>
  <c r="U13" i="3" s="1"/>
  <c r="S12" i="3"/>
  <c r="R12" i="3"/>
  <c r="Q12" i="3"/>
  <c r="P12" i="3"/>
  <c r="E12" i="3"/>
  <c r="U11" i="3"/>
  <c r="S11" i="3"/>
  <c r="R11" i="3"/>
  <c r="Q11" i="3"/>
  <c r="P11" i="3"/>
  <c r="E11" i="3"/>
  <c r="T11" i="3" s="1"/>
  <c r="S10" i="3"/>
  <c r="R10" i="3"/>
  <c r="Q10" i="3"/>
  <c r="P10" i="3"/>
  <c r="E10" i="3"/>
  <c r="T10" i="3" s="1"/>
  <c r="U64" i="2"/>
  <c r="S64" i="2"/>
  <c r="R64" i="2"/>
  <c r="Q64" i="2"/>
  <c r="P64" i="2"/>
  <c r="E64" i="2"/>
  <c r="T64" i="2" s="1"/>
  <c r="S63" i="2"/>
  <c r="R63" i="2"/>
  <c r="Q63" i="2"/>
  <c r="P63" i="2"/>
  <c r="E63" i="2"/>
  <c r="U63" i="2" s="1"/>
  <c r="S62" i="2"/>
  <c r="S60" i="2"/>
  <c r="R60" i="2"/>
  <c r="Q60" i="2"/>
  <c r="P60" i="2"/>
  <c r="E60" i="2"/>
  <c r="U60" i="2" s="1"/>
  <c r="S59" i="2"/>
  <c r="R59" i="2"/>
  <c r="Q59" i="2"/>
  <c r="P59" i="2"/>
  <c r="E59" i="2"/>
  <c r="T59" i="2" s="1"/>
  <c r="S58" i="2"/>
  <c r="R58" i="2"/>
  <c r="Q58" i="2"/>
  <c r="P58" i="2"/>
  <c r="E58" i="2"/>
  <c r="T58" i="2" s="1"/>
  <c r="S57" i="2"/>
  <c r="R57" i="2"/>
  <c r="Q57" i="2"/>
  <c r="P57" i="2"/>
  <c r="E57" i="2"/>
  <c r="R56" i="2"/>
  <c r="S55" i="2"/>
  <c r="R55" i="2"/>
  <c r="Q55" i="2"/>
  <c r="P55" i="2"/>
  <c r="E55" i="2"/>
  <c r="U55" i="2" s="1"/>
  <c r="S54" i="2"/>
  <c r="R54" i="2"/>
  <c r="Q54" i="2"/>
  <c r="P54" i="2"/>
  <c r="E54" i="2"/>
  <c r="T54" i="2" s="1"/>
  <c r="S53" i="2"/>
  <c r="R53" i="2"/>
  <c r="Q53" i="2"/>
  <c r="P53" i="2"/>
  <c r="E53" i="2"/>
  <c r="U52" i="2"/>
  <c r="T52" i="2"/>
  <c r="S52" i="2"/>
  <c r="R52" i="2"/>
  <c r="Q52" i="2"/>
  <c r="P52" i="2"/>
  <c r="E52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S48" i="2"/>
  <c r="R48" i="2"/>
  <c r="Q48" i="2"/>
  <c r="P48" i="2"/>
  <c r="E48" i="2"/>
  <c r="T48" i="2" s="1"/>
  <c r="S47" i="2"/>
  <c r="R47" i="2"/>
  <c r="Q47" i="2"/>
  <c r="P47" i="2"/>
  <c r="E47" i="2"/>
  <c r="U47" i="2" s="1"/>
  <c r="U46" i="2"/>
  <c r="S46" i="2"/>
  <c r="R46" i="2"/>
  <c r="Q46" i="2"/>
  <c r="P46" i="2"/>
  <c r="E46" i="2"/>
  <c r="T46" i="2" s="1"/>
  <c r="S45" i="2"/>
  <c r="R45" i="2"/>
  <c r="Q45" i="2"/>
  <c r="U45" i="2" s="1"/>
  <c r="P45" i="2"/>
  <c r="E45" i="2"/>
  <c r="S44" i="2"/>
  <c r="R44" i="2"/>
  <c r="S42" i="2"/>
  <c r="R42" i="2"/>
  <c r="Q42" i="2"/>
  <c r="P42" i="2"/>
  <c r="E42" i="2"/>
  <c r="U42" i="2" s="1"/>
  <c r="S41" i="2"/>
  <c r="R41" i="2"/>
  <c r="Q41" i="2"/>
  <c r="P41" i="2"/>
  <c r="E41" i="2"/>
  <c r="U41" i="2" s="1"/>
  <c r="S40" i="2"/>
  <c r="R40" i="2"/>
  <c r="Q40" i="2"/>
  <c r="P40" i="2"/>
  <c r="E40" i="2"/>
  <c r="U40" i="2" s="1"/>
  <c r="U39" i="2"/>
  <c r="T39" i="2"/>
  <c r="S39" i="2"/>
  <c r="R39" i="2"/>
  <c r="Q39" i="2"/>
  <c r="P39" i="2"/>
  <c r="E39" i="2"/>
  <c r="S38" i="2"/>
  <c r="R38" i="2"/>
  <c r="Q38" i="2"/>
  <c r="P38" i="2"/>
  <c r="E38" i="2"/>
  <c r="T38" i="2" s="1"/>
  <c r="S37" i="2"/>
  <c r="R37" i="2"/>
  <c r="Q37" i="2"/>
  <c r="P37" i="2"/>
  <c r="E37" i="2"/>
  <c r="U37" i="2" s="1"/>
  <c r="S36" i="2"/>
  <c r="R36" i="2"/>
  <c r="Q36" i="2"/>
  <c r="P36" i="2"/>
  <c r="E36" i="2"/>
  <c r="S35" i="2"/>
  <c r="R35" i="2"/>
  <c r="Q35" i="2"/>
  <c r="P35" i="2"/>
  <c r="E35" i="2"/>
  <c r="U35" i="2" s="1"/>
  <c r="U34" i="2"/>
  <c r="S34" i="2"/>
  <c r="R34" i="2"/>
  <c r="Q34" i="2"/>
  <c r="P34" i="2"/>
  <c r="E34" i="2"/>
  <c r="T34" i="2" s="1"/>
  <c r="U33" i="2"/>
  <c r="T33" i="2"/>
  <c r="S33" i="2"/>
  <c r="R33" i="2"/>
  <c r="Q33" i="2"/>
  <c r="P33" i="2"/>
  <c r="E33" i="2"/>
  <c r="S32" i="2"/>
  <c r="R32" i="2"/>
  <c r="Q32" i="2"/>
  <c r="P32" i="2"/>
  <c r="E32" i="2"/>
  <c r="U32" i="2" s="1"/>
  <c r="S31" i="2"/>
  <c r="R31" i="2"/>
  <c r="Q31" i="2"/>
  <c r="U31" i="2" s="1"/>
  <c r="P31" i="2"/>
  <c r="T31" i="2" s="1"/>
  <c r="E31" i="2"/>
  <c r="S30" i="2"/>
  <c r="R30" i="2"/>
  <c r="Q30" i="2"/>
  <c r="P30" i="2"/>
  <c r="E30" i="2"/>
  <c r="T29" i="2"/>
  <c r="S29" i="2"/>
  <c r="R29" i="2"/>
  <c r="Q29" i="2"/>
  <c r="P29" i="2"/>
  <c r="E29" i="2"/>
  <c r="S27" i="2"/>
  <c r="R27" i="2"/>
  <c r="Q27" i="2"/>
  <c r="P27" i="2"/>
  <c r="E27" i="2"/>
  <c r="U26" i="2"/>
  <c r="T26" i="2"/>
  <c r="S26" i="2"/>
  <c r="R26" i="2"/>
  <c r="Q26" i="2"/>
  <c r="P26" i="2"/>
  <c r="E26" i="2"/>
  <c r="S25" i="2"/>
  <c r="R25" i="2"/>
  <c r="Q25" i="2"/>
  <c r="P25" i="2"/>
  <c r="E25" i="2"/>
  <c r="T25" i="2" s="1"/>
  <c r="T24" i="2"/>
  <c r="S24" i="2"/>
  <c r="R24" i="2"/>
  <c r="Q24" i="2"/>
  <c r="P24" i="2"/>
  <c r="E24" i="2"/>
  <c r="U24" i="2" s="1"/>
  <c r="S23" i="2"/>
  <c r="R23" i="2"/>
  <c r="Q23" i="2"/>
  <c r="P23" i="2"/>
  <c r="E23" i="2"/>
  <c r="U22" i="2"/>
  <c r="S22" i="2"/>
  <c r="R22" i="2"/>
  <c r="Q22" i="2"/>
  <c r="P22" i="2"/>
  <c r="E22" i="2"/>
  <c r="T22" i="2" s="1"/>
  <c r="U21" i="2"/>
  <c r="T21" i="2"/>
  <c r="S21" i="2"/>
  <c r="R21" i="2"/>
  <c r="Q21" i="2"/>
  <c r="P21" i="2"/>
  <c r="E21" i="2"/>
  <c r="S20" i="2"/>
  <c r="R20" i="2"/>
  <c r="Q20" i="2"/>
  <c r="P20" i="2"/>
  <c r="E20" i="2"/>
  <c r="S19" i="2"/>
  <c r="R19" i="2"/>
  <c r="Q19" i="2"/>
  <c r="P19" i="2"/>
  <c r="E19" i="2"/>
  <c r="U19" i="2" s="1"/>
  <c r="T18" i="2"/>
  <c r="S18" i="2"/>
  <c r="R18" i="2"/>
  <c r="Q18" i="2"/>
  <c r="P18" i="2"/>
  <c r="E18" i="2"/>
  <c r="U18" i="2" s="1"/>
  <c r="U17" i="2"/>
  <c r="S17" i="2"/>
  <c r="R17" i="2"/>
  <c r="Q17" i="2"/>
  <c r="P17" i="2"/>
  <c r="E17" i="2"/>
  <c r="T17" i="2" s="1"/>
  <c r="S16" i="2"/>
  <c r="R16" i="2"/>
  <c r="Q16" i="2"/>
  <c r="P16" i="2"/>
  <c r="T16" i="2" s="1"/>
  <c r="E16" i="2"/>
  <c r="S15" i="2"/>
  <c r="R15" i="2"/>
  <c r="Q15" i="2"/>
  <c r="P15" i="2"/>
  <c r="E15" i="2"/>
  <c r="T15" i="2" s="1"/>
  <c r="U14" i="2"/>
  <c r="S14" i="2"/>
  <c r="R14" i="2"/>
  <c r="Q14" i="2"/>
  <c r="P14" i="2"/>
  <c r="E14" i="2"/>
  <c r="T14" i="2" s="1"/>
  <c r="U13" i="2"/>
  <c r="T13" i="2"/>
  <c r="S13" i="2"/>
  <c r="R13" i="2"/>
  <c r="Q13" i="2"/>
  <c r="P13" i="2"/>
  <c r="E13" i="2"/>
  <c r="S12" i="2"/>
  <c r="R12" i="2"/>
  <c r="Q12" i="2"/>
  <c r="P12" i="2"/>
  <c r="E12" i="2"/>
  <c r="S11" i="2"/>
  <c r="R11" i="2"/>
  <c r="Q11" i="2"/>
  <c r="P11" i="2"/>
  <c r="E11" i="2"/>
  <c r="U11" i="2" s="1"/>
  <c r="S10" i="2"/>
  <c r="R10" i="2"/>
  <c r="Q10" i="2"/>
  <c r="P10" i="2"/>
  <c r="E10" i="2"/>
  <c r="S64" i="1"/>
  <c r="R64" i="1"/>
  <c r="Q64" i="1"/>
  <c r="P64" i="1"/>
  <c r="E64" i="1"/>
  <c r="U64" i="1" s="1"/>
  <c r="S63" i="1"/>
  <c r="R63" i="1"/>
  <c r="Q63" i="1"/>
  <c r="P63" i="1"/>
  <c r="E63" i="1"/>
  <c r="S62" i="1"/>
  <c r="S60" i="1"/>
  <c r="R60" i="1"/>
  <c r="Q60" i="1"/>
  <c r="P60" i="1"/>
  <c r="E60" i="1"/>
  <c r="T60" i="1" s="1"/>
  <c r="T59" i="1"/>
  <c r="S59" i="1"/>
  <c r="R59" i="1"/>
  <c r="Q59" i="1"/>
  <c r="P59" i="1"/>
  <c r="E59" i="1"/>
  <c r="U59" i="1" s="1"/>
  <c r="S58" i="1"/>
  <c r="R58" i="1"/>
  <c r="Q58" i="1"/>
  <c r="P58" i="1"/>
  <c r="E58" i="1"/>
  <c r="T58" i="1" s="1"/>
  <c r="S57" i="1"/>
  <c r="R57" i="1"/>
  <c r="Q57" i="1"/>
  <c r="P57" i="1"/>
  <c r="E57" i="1"/>
  <c r="U57" i="1" s="1"/>
  <c r="S56" i="1"/>
  <c r="U55" i="1"/>
  <c r="S55" i="1"/>
  <c r="R55" i="1"/>
  <c r="Q55" i="1"/>
  <c r="P55" i="1"/>
  <c r="E55" i="1"/>
  <c r="T55" i="1" s="1"/>
  <c r="T54" i="1"/>
  <c r="S54" i="1"/>
  <c r="R54" i="1"/>
  <c r="Q54" i="1"/>
  <c r="P54" i="1"/>
  <c r="E54" i="1"/>
  <c r="U54" i="1" s="1"/>
  <c r="S53" i="1"/>
  <c r="R53" i="1"/>
  <c r="Q53" i="1"/>
  <c r="P53" i="1"/>
  <c r="E53" i="1"/>
  <c r="T53" i="1" s="1"/>
  <c r="S52" i="1"/>
  <c r="R52" i="1"/>
  <c r="Q52" i="1"/>
  <c r="P52" i="1"/>
  <c r="E52" i="1"/>
  <c r="T52" i="1" s="1"/>
  <c r="S51" i="1"/>
  <c r="R51" i="1"/>
  <c r="Q51" i="1"/>
  <c r="P51" i="1"/>
  <c r="E51" i="1"/>
  <c r="U51" i="1" s="1"/>
  <c r="S50" i="1"/>
  <c r="R50" i="1"/>
  <c r="Q50" i="1"/>
  <c r="P50" i="1"/>
  <c r="E50" i="1"/>
  <c r="U50" i="1" s="1"/>
  <c r="T49" i="1"/>
  <c r="S49" i="1"/>
  <c r="R49" i="1"/>
  <c r="Q49" i="1"/>
  <c r="P49" i="1"/>
  <c r="E49" i="1"/>
  <c r="U49" i="1" s="1"/>
  <c r="S48" i="1"/>
  <c r="R48" i="1"/>
  <c r="Q48" i="1"/>
  <c r="P48" i="1"/>
  <c r="E48" i="1"/>
  <c r="U48" i="1" s="1"/>
  <c r="S47" i="1"/>
  <c r="R47" i="1"/>
  <c r="Q47" i="1"/>
  <c r="P47" i="1"/>
  <c r="E47" i="1"/>
  <c r="T47" i="1" s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S42" i="1"/>
  <c r="R42" i="1"/>
  <c r="Q42" i="1"/>
  <c r="P42" i="1"/>
  <c r="E42" i="1"/>
  <c r="U42" i="1" s="1"/>
  <c r="S41" i="1"/>
  <c r="R41" i="1"/>
  <c r="Q41" i="1"/>
  <c r="P41" i="1"/>
  <c r="E41" i="1"/>
  <c r="U41" i="1" s="1"/>
  <c r="U40" i="1"/>
  <c r="T40" i="1"/>
  <c r="S40" i="1"/>
  <c r="R40" i="1"/>
  <c r="Q40" i="1"/>
  <c r="P40" i="1"/>
  <c r="E40" i="1"/>
  <c r="S39" i="1"/>
  <c r="R39" i="1"/>
  <c r="Q39" i="1"/>
  <c r="P39" i="1"/>
  <c r="E39" i="1"/>
  <c r="U39" i="1" s="1"/>
  <c r="S38" i="1"/>
  <c r="R38" i="1"/>
  <c r="Q38" i="1"/>
  <c r="P38" i="1"/>
  <c r="E38" i="1"/>
  <c r="U38" i="1" s="1"/>
  <c r="U37" i="1"/>
  <c r="S37" i="1"/>
  <c r="R37" i="1"/>
  <c r="Q37" i="1"/>
  <c r="P37" i="1"/>
  <c r="E37" i="1"/>
  <c r="T37" i="1" s="1"/>
  <c r="S36" i="1"/>
  <c r="R36" i="1"/>
  <c r="Q36" i="1"/>
  <c r="P36" i="1"/>
  <c r="E36" i="1"/>
  <c r="U36" i="1" s="1"/>
  <c r="S35" i="1"/>
  <c r="R35" i="1"/>
  <c r="Q35" i="1"/>
  <c r="P35" i="1"/>
  <c r="E35" i="1"/>
  <c r="T35" i="1" s="1"/>
  <c r="S34" i="1"/>
  <c r="R34" i="1"/>
  <c r="Q34" i="1"/>
  <c r="P34" i="1"/>
  <c r="E34" i="1"/>
  <c r="T34" i="1" s="1"/>
  <c r="T33" i="1"/>
  <c r="S33" i="1"/>
  <c r="R33" i="1"/>
  <c r="Q33" i="1"/>
  <c r="P33" i="1"/>
  <c r="E33" i="1"/>
  <c r="U32" i="1"/>
  <c r="T32" i="1"/>
  <c r="S32" i="1"/>
  <c r="R32" i="1"/>
  <c r="Q32" i="1"/>
  <c r="P32" i="1"/>
  <c r="E32" i="1"/>
  <c r="S31" i="1"/>
  <c r="R31" i="1"/>
  <c r="Q31" i="1"/>
  <c r="U31" i="1" s="1"/>
  <c r="P31" i="1"/>
  <c r="E31" i="1"/>
  <c r="T31" i="1" s="1"/>
  <c r="S30" i="1"/>
  <c r="R30" i="1"/>
  <c r="Q30" i="1"/>
  <c r="P30" i="1"/>
  <c r="E30" i="1"/>
  <c r="U30" i="1" s="1"/>
  <c r="S29" i="1"/>
  <c r="R29" i="1"/>
  <c r="Q29" i="1"/>
  <c r="P29" i="1"/>
  <c r="E29" i="1"/>
  <c r="S27" i="1"/>
  <c r="R27" i="1"/>
  <c r="Q27" i="1"/>
  <c r="P27" i="1"/>
  <c r="E27" i="1"/>
  <c r="T27" i="1" s="1"/>
  <c r="S26" i="1"/>
  <c r="R26" i="1"/>
  <c r="Q26" i="1"/>
  <c r="P26" i="1"/>
  <c r="E26" i="1"/>
  <c r="U26" i="1" s="1"/>
  <c r="U25" i="1"/>
  <c r="T25" i="1"/>
  <c r="S25" i="1"/>
  <c r="R25" i="1"/>
  <c r="Q25" i="1"/>
  <c r="P25" i="1"/>
  <c r="E25" i="1"/>
  <c r="S24" i="1"/>
  <c r="R24" i="1"/>
  <c r="Q24" i="1"/>
  <c r="P24" i="1"/>
  <c r="E24" i="1"/>
  <c r="T23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T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U17" i="1"/>
  <c r="T17" i="1"/>
  <c r="S17" i="1"/>
  <c r="R17" i="1"/>
  <c r="Q17" i="1"/>
  <c r="P17" i="1"/>
  <c r="E17" i="1"/>
  <c r="S16" i="1"/>
  <c r="R16" i="1"/>
  <c r="Q16" i="1"/>
  <c r="P16" i="1"/>
  <c r="E16" i="1"/>
  <c r="S15" i="1"/>
  <c r="R15" i="1"/>
  <c r="Q15" i="1"/>
  <c r="P15" i="1"/>
  <c r="E15" i="1"/>
  <c r="U15" i="1" s="1"/>
  <c r="S14" i="1"/>
  <c r="R14" i="1"/>
  <c r="Q14" i="1"/>
  <c r="P14" i="1"/>
  <c r="E14" i="1"/>
  <c r="T14" i="1" s="1"/>
  <c r="U13" i="1"/>
  <c r="T13" i="1"/>
  <c r="S13" i="1"/>
  <c r="R13" i="1"/>
  <c r="Q13" i="1"/>
  <c r="P13" i="1"/>
  <c r="E13" i="1"/>
  <c r="S12" i="1"/>
  <c r="R12" i="1"/>
  <c r="Q12" i="1"/>
  <c r="P12" i="1"/>
  <c r="E12" i="1"/>
  <c r="S11" i="1"/>
  <c r="R11" i="1"/>
  <c r="Q11" i="1"/>
  <c r="P11" i="1"/>
  <c r="E11" i="1"/>
  <c r="U11" i="1" s="1"/>
  <c r="S10" i="1"/>
  <c r="R10" i="1"/>
  <c r="Q10" i="1"/>
  <c r="P10" i="1"/>
  <c r="E10" i="1"/>
  <c r="U10" i="1" s="1"/>
  <c r="U49" i="15" l="1"/>
  <c r="T49" i="15"/>
  <c r="U32" i="17"/>
  <c r="T32" i="17"/>
  <c r="U40" i="17"/>
  <c r="T40" i="17"/>
  <c r="H8" i="15"/>
  <c r="N43" i="20"/>
  <c r="G43" i="18"/>
  <c r="G61" i="18" s="1"/>
  <c r="G65" i="18" s="1"/>
  <c r="O43" i="17"/>
  <c r="V43" i="22"/>
  <c r="U53" i="8"/>
  <c r="U36" i="10"/>
  <c r="T36" i="10"/>
  <c r="T32" i="12"/>
  <c r="U32" i="12"/>
  <c r="U39" i="15"/>
  <c r="T39" i="15"/>
  <c r="I8" i="15"/>
  <c r="I61" i="15" s="1"/>
  <c r="I65" i="15" s="1"/>
  <c r="L8" i="7"/>
  <c r="L61" i="7" s="1"/>
  <c r="L65" i="7" s="1"/>
  <c r="L8" i="2"/>
  <c r="L61" i="2" s="1"/>
  <c r="L65" i="2" s="1"/>
  <c r="O8" i="21"/>
  <c r="H43" i="18"/>
  <c r="W43" i="22"/>
  <c r="F43" i="13"/>
  <c r="U32" i="4"/>
  <c r="T32" i="4"/>
  <c r="T45" i="2"/>
  <c r="T60" i="9"/>
  <c r="U60" i="9"/>
  <c r="U53" i="19"/>
  <c r="T53" i="19"/>
  <c r="K8" i="7"/>
  <c r="S8" i="7" s="1"/>
  <c r="S28" i="7"/>
  <c r="U20" i="17"/>
  <c r="T20" i="17"/>
  <c r="U53" i="2"/>
  <c r="T53" i="2"/>
  <c r="U27" i="7"/>
  <c r="T27" i="7"/>
  <c r="U49" i="8"/>
  <c r="T49" i="8"/>
  <c r="U23" i="15"/>
  <c r="T23" i="15"/>
  <c r="N43" i="12"/>
  <c r="R44" i="7"/>
  <c r="J43" i="7"/>
  <c r="R43" i="7" s="1"/>
  <c r="B43" i="5"/>
  <c r="T31" i="5"/>
  <c r="U53" i="16"/>
  <c r="T53" i="16"/>
  <c r="T12" i="7"/>
  <c r="U12" i="7"/>
  <c r="U45" i="16"/>
  <c r="T45" i="16"/>
  <c r="U39" i="19"/>
  <c r="T39" i="19"/>
  <c r="T12" i="22"/>
  <c r="U12" i="22"/>
  <c r="T41" i="3"/>
  <c r="U57" i="9"/>
  <c r="T57" i="9"/>
  <c r="T21" i="19"/>
  <c r="T22" i="21"/>
  <c r="U22" i="21"/>
  <c r="U27" i="2"/>
  <c r="T27" i="2"/>
  <c r="T25" i="3"/>
  <c r="U42" i="3"/>
  <c r="T42" i="3"/>
  <c r="U51" i="6"/>
  <c r="T47" i="12"/>
  <c r="U47" i="12"/>
  <c r="T59" i="12"/>
  <c r="U17" i="14"/>
  <c r="U34" i="14"/>
  <c r="T16" i="15"/>
  <c r="U16" i="15"/>
  <c r="U31" i="8"/>
  <c r="T39" i="8"/>
  <c r="T58" i="13"/>
  <c r="T45" i="14"/>
  <c r="U45" i="14"/>
  <c r="U12" i="15"/>
  <c r="T12" i="15"/>
  <c r="U10" i="20"/>
  <c r="T31" i="21"/>
  <c r="U31" i="21"/>
  <c r="T39" i="21"/>
  <c r="U39" i="21"/>
  <c r="G8" i="13"/>
  <c r="U12" i="2"/>
  <c r="T12" i="2"/>
  <c r="U26" i="3"/>
  <c r="T26" i="3"/>
  <c r="U22" i="6"/>
  <c r="T22" i="6"/>
  <c r="U34" i="6"/>
  <c r="U47" i="7"/>
  <c r="T14" i="9"/>
  <c r="T22" i="9"/>
  <c r="U19" i="11"/>
  <c r="T19" i="11"/>
  <c r="U26" i="11"/>
  <c r="T24" i="12"/>
  <c r="T37" i="12"/>
  <c r="U10" i="14"/>
  <c r="T10" i="14"/>
  <c r="U54" i="20"/>
  <c r="U59" i="20"/>
  <c r="R9" i="21"/>
  <c r="I43" i="13"/>
  <c r="U20" i="2"/>
  <c r="T20" i="2"/>
  <c r="T30" i="3"/>
  <c r="T31" i="6"/>
  <c r="T54" i="8"/>
  <c r="U51" i="10"/>
  <c r="T16" i="12"/>
  <c r="T20" i="12"/>
  <c r="U33" i="12"/>
  <c r="T54" i="15"/>
  <c r="U40" i="16"/>
  <c r="T40" i="16"/>
  <c r="T47" i="17"/>
  <c r="T55" i="17"/>
  <c r="U46" i="19"/>
  <c r="T40" i="20"/>
  <c r="T47" i="20"/>
  <c r="U51" i="20"/>
  <c r="T51" i="20"/>
  <c r="U55" i="20"/>
  <c r="T55" i="20"/>
  <c r="U14" i="21"/>
  <c r="C43" i="17"/>
  <c r="U58" i="19"/>
  <c r="T58" i="19"/>
  <c r="T49" i="2"/>
  <c r="U49" i="2"/>
  <c r="U38" i="11"/>
  <c r="T38" i="11"/>
  <c r="T49" i="18"/>
  <c r="U49" i="18"/>
  <c r="U46" i="12"/>
  <c r="T30" i="19"/>
  <c r="U30" i="19"/>
  <c r="U14" i="13"/>
  <c r="T14" i="13"/>
  <c r="U32" i="15"/>
  <c r="T32" i="15"/>
  <c r="U18" i="20"/>
  <c r="T18" i="20"/>
  <c r="M8" i="12"/>
  <c r="T27" i="20"/>
  <c r="U27" i="20"/>
  <c r="T41" i="1"/>
  <c r="U34" i="3"/>
  <c r="T34" i="3"/>
  <c r="U25" i="14"/>
  <c r="T60" i="14"/>
  <c r="T14" i="20"/>
  <c r="U22" i="1"/>
  <c r="U55" i="8"/>
  <c r="T55" i="8"/>
  <c r="U52" i="10"/>
  <c r="T52" i="10"/>
  <c r="T21" i="12"/>
  <c r="U21" i="12"/>
  <c r="T11" i="13"/>
  <c r="U11" i="13"/>
  <c r="U40" i="13"/>
  <c r="T46" i="13"/>
  <c r="U32" i="16"/>
  <c r="T32" i="16"/>
  <c r="U51" i="17"/>
  <c r="U40" i="18"/>
  <c r="U57" i="22"/>
  <c r="F61" i="4"/>
  <c r="K43" i="13"/>
  <c r="S43" i="13" s="1"/>
  <c r="S44" i="13"/>
  <c r="F43" i="11"/>
  <c r="T10" i="1"/>
  <c r="U34" i="1"/>
  <c r="T42" i="4"/>
  <c r="U42" i="4"/>
  <c r="U36" i="8"/>
  <c r="U47" i="8"/>
  <c r="T47" i="8"/>
  <c r="T54" i="11"/>
  <c r="U54" i="11"/>
  <c r="U32" i="13"/>
  <c r="U36" i="13"/>
  <c r="T54" i="13"/>
  <c r="U23" i="14"/>
  <c r="T23" i="14"/>
  <c r="U39" i="14"/>
  <c r="U32" i="18"/>
  <c r="T51" i="18"/>
  <c r="U51" i="18"/>
  <c r="T32" i="20"/>
  <c r="T37" i="20"/>
  <c r="U37" i="20"/>
  <c r="O43" i="7"/>
  <c r="O43" i="6"/>
  <c r="T20" i="18"/>
  <c r="U20" i="18"/>
  <c r="T33" i="18"/>
  <c r="U33" i="18"/>
  <c r="L43" i="22"/>
  <c r="D43" i="17"/>
  <c r="D61" i="17" s="1"/>
  <c r="D65" i="17" s="1"/>
  <c r="T27" i="5"/>
  <c r="T33" i="5"/>
  <c r="U33" i="5"/>
  <c r="U37" i="8"/>
  <c r="T37" i="8"/>
  <c r="T24" i="10"/>
  <c r="T15" i="11"/>
  <c r="U20" i="11"/>
  <c r="T20" i="11"/>
  <c r="T24" i="11"/>
  <c r="U24" i="11"/>
  <c r="T55" i="13"/>
  <c r="U55" i="13"/>
  <c r="U59" i="13"/>
  <c r="T59" i="15"/>
  <c r="T32" i="19"/>
  <c r="U32" i="19"/>
  <c r="D43" i="22"/>
  <c r="D61" i="22" s="1"/>
  <c r="D65" i="22" s="1"/>
  <c r="F43" i="17"/>
  <c r="I43" i="2"/>
  <c r="I61" i="2" s="1"/>
  <c r="I65" i="2" s="1"/>
  <c r="T57" i="1"/>
  <c r="T12" i="5"/>
  <c r="T13" i="10"/>
  <c r="R44" i="10"/>
  <c r="T15" i="16"/>
  <c r="U15" i="16"/>
  <c r="U19" i="16"/>
  <c r="T19" i="16"/>
  <c r="U34" i="17"/>
  <c r="U42" i="17"/>
  <c r="U41" i="19"/>
  <c r="T41" i="19"/>
  <c r="T20" i="20"/>
  <c r="U47" i="20"/>
  <c r="U14" i="22"/>
  <c r="Q44" i="22"/>
  <c r="O8" i="8"/>
  <c r="H43" i="20"/>
  <c r="J43" i="11"/>
  <c r="R43" i="11" s="1"/>
  <c r="K43" i="5"/>
  <c r="S43" i="5" s="1"/>
  <c r="T60" i="2"/>
  <c r="T16" i="3"/>
  <c r="U16" i="3"/>
  <c r="U41" i="15"/>
  <c r="U59" i="21"/>
  <c r="T59" i="21"/>
  <c r="M8" i="19"/>
  <c r="I8" i="21"/>
  <c r="K8" i="11"/>
  <c r="S8" i="11" s="1"/>
  <c r="G8" i="9"/>
  <c r="I43" i="1"/>
  <c r="T52" i="9"/>
  <c r="U52" i="9"/>
  <c r="U22" i="13"/>
  <c r="T22" i="13"/>
  <c r="K43" i="21"/>
  <c r="S43" i="21" s="1"/>
  <c r="S44" i="21"/>
  <c r="U45" i="19"/>
  <c r="T45" i="19"/>
  <c r="K8" i="22"/>
  <c r="S28" i="22"/>
  <c r="T23" i="2"/>
  <c r="U23" i="2"/>
  <c r="U63" i="3"/>
  <c r="T63" i="3"/>
  <c r="T64" i="5"/>
  <c r="T57" i="6"/>
  <c r="U57" i="6"/>
  <c r="U34" i="11"/>
  <c r="U52" i="11"/>
  <c r="U31" i="18"/>
  <c r="T18" i="19"/>
  <c r="U18" i="19"/>
  <c r="T18" i="21"/>
  <c r="U18" i="21"/>
  <c r="U42" i="21"/>
  <c r="T36" i="2"/>
  <c r="U36" i="2"/>
  <c r="T21" i="6"/>
  <c r="U52" i="14"/>
  <c r="E62" i="22"/>
  <c r="U62" i="22" s="1"/>
  <c r="U63" i="22"/>
  <c r="T63" i="22"/>
  <c r="G8" i="8"/>
  <c r="G61" i="8" s="1"/>
  <c r="G65" i="8" s="1"/>
  <c r="R28" i="5"/>
  <c r="U63" i="1"/>
  <c r="T63" i="1"/>
  <c r="U19" i="3"/>
  <c r="T19" i="3"/>
  <c r="U15" i="5"/>
  <c r="T41" i="5"/>
  <c r="U41" i="5"/>
  <c r="T34" i="22"/>
  <c r="T48" i="1"/>
  <c r="U45" i="10"/>
  <c r="T45" i="10"/>
  <c r="T47" i="13"/>
  <c r="U53" i="17"/>
  <c r="T53" i="17"/>
  <c r="T12" i="18"/>
  <c r="T16" i="18"/>
  <c r="U29" i="20"/>
  <c r="U64" i="22"/>
  <c r="F8" i="19"/>
  <c r="F61" i="19" s="1"/>
  <c r="F65" i="19" s="1"/>
  <c r="K8" i="16"/>
  <c r="K61" i="16" s="1"/>
  <c r="K65" i="16" s="1"/>
  <c r="L8" i="11"/>
  <c r="L61" i="11" s="1"/>
  <c r="L65" i="11" s="1"/>
  <c r="H43" i="14"/>
  <c r="H61" i="14" s="1"/>
  <c r="H65" i="14" s="1"/>
  <c r="U15" i="10"/>
  <c r="T15" i="10"/>
  <c r="U27" i="4"/>
  <c r="T27" i="4"/>
  <c r="T25" i="16"/>
  <c r="U25" i="16"/>
  <c r="U31" i="5"/>
  <c r="T16" i="22"/>
  <c r="U16" i="22"/>
  <c r="T25" i="9"/>
  <c r="T42" i="14"/>
  <c r="T30" i="1"/>
  <c r="T26" i="5"/>
  <c r="U48" i="14"/>
  <c r="U60" i="17"/>
  <c r="T60" i="17"/>
  <c r="T22" i="18"/>
  <c r="T38" i="21"/>
  <c r="U59" i="5"/>
  <c r="U24" i="8"/>
  <c r="T24" i="8"/>
  <c r="U60" i="8"/>
  <c r="T60" i="8"/>
  <c r="T47" i="15"/>
  <c r="U47" i="15"/>
  <c r="U36" i="16"/>
  <c r="T36" i="16"/>
  <c r="T59" i="18"/>
  <c r="U22" i="3"/>
  <c r="U57" i="4"/>
  <c r="T59" i="6"/>
  <c r="U59" i="6"/>
  <c r="T16" i="8"/>
  <c r="U25" i="8"/>
  <c r="T25" i="8"/>
  <c r="T21" i="10"/>
  <c r="U34" i="10"/>
  <c r="S44" i="10"/>
  <c r="U59" i="3"/>
  <c r="T59" i="3"/>
  <c r="T34" i="4"/>
  <c r="U53" i="4"/>
  <c r="T53" i="4"/>
  <c r="U64" i="4"/>
  <c r="T64" i="4"/>
  <c r="U13" i="5"/>
  <c r="T13" i="5"/>
  <c r="T21" i="7"/>
  <c r="T30" i="7"/>
  <c r="U17" i="8"/>
  <c r="T17" i="8"/>
  <c r="U12" i="1"/>
  <c r="T12" i="1"/>
  <c r="T24" i="1"/>
  <c r="U24" i="1"/>
  <c r="U27" i="1"/>
  <c r="T30" i="2"/>
  <c r="U30" i="2"/>
  <c r="T47" i="2"/>
  <c r="U57" i="2"/>
  <c r="T57" i="2"/>
  <c r="U12" i="3"/>
  <c r="T12" i="3"/>
  <c r="T46" i="6"/>
  <c r="T54" i="6"/>
  <c r="U54" i="6"/>
  <c r="U31" i="7"/>
  <c r="T39" i="7"/>
  <c r="U39" i="7"/>
  <c r="S44" i="7"/>
  <c r="T31" i="10"/>
  <c r="U52" i="13"/>
  <c r="T52" i="13"/>
  <c r="T25" i="15"/>
  <c r="U22" i="17"/>
  <c r="T13" i="18"/>
  <c r="U13" i="18"/>
  <c r="E62" i="18"/>
  <c r="U62" i="18" s="1"/>
  <c r="T20" i="19"/>
  <c r="U20" i="19"/>
  <c r="U12" i="20"/>
  <c r="T12" i="20"/>
  <c r="T25" i="20"/>
  <c r="U25" i="20"/>
  <c r="T46" i="21"/>
  <c r="T32" i="22"/>
  <c r="U32" i="22"/>
  <c r="C43" i="21"/>
  <c r="I43" i="14"/>
  <c r="C43" i="12"/>
  <c r="T13" i="4"/>
  <c r="U50" i="6"/>
  <c r="T50" i="6"/>
  <c r="Q44" i="12"/>
  <c r="T63" i="12"/>
  <c r="T16" i="13"/>
  <c r="T30" i="13"/>
  <c r="U30" i="13"/>
  <c r="T36" i="22"/>
  <c r="U36" i="22"/>
  <c r="N8" i="4"/>
  <c r="N61" i="4" s="1"/>
  <c r="H8" i="19"/>
  <c r="L43" i="1"/>
  <c r="L43" i="20"/>
  <c r="M43" i="17"/>
  <c r="D43" i="12"/>
  <c r="N43" i="11"/>
  <c r="U40" i="4"/>
  <c r="T40" i="4"/>
  <c r="U49" i="4"/>
  <c r="T49" i="4"/>
  <c r="P62" i="5"/>
  <c r="U33" i="6"/>
  <c r="T54" i="9"/>
  <c r="T48" i="13"/>
  <c r="U48" i="13"/>
  <c r="U10" i="15"/>
  <c r="U34" i="15"/>
  <c r="T33" i="19"/>
  <c r="T50" i="21"/>
  <c r="T54" i="21"/>
  <c r="T22" i="22"/>
  <c r="U27" i="22"/>
  <c r="T27" i="22"/>
  <c r="R9" i="12"/>
  <c r="O61" i="4"/>
  <c r="O65" i="4" s="1"/>
  <c r="V8" i="15"/>
  <c r="I8" i="19"/>
  <c r="I61" i="19" s="1"/>
  <c r="I65" i="19" s="1"/>
  <c r="M43" i="20"/>
  <c r="N43" i="17"/>
  <c r="F43" i="12"/>
  <c r="F61" i="12" s="1"/>
  <c r="F65" i="12" s="1"/>
  <c r="O43" i="11"/>
  <c r="I43" i="20"/>
  <c r="D43" i="4"/>
  <c r="D61" i="4" s="1"/>
  <c r="D65" i="4" s="1"/>
  <c r="U31" i="4"/>
  <c r="U35" i="4"/>
  <c r="T35" i="4"/>
  <c r="T46" i="8"/>
  <c r="T27" i="18"/>
  <c r="U27" i="18"/>
  <c r="T36" i="18"/>
  <c r="R9" i="13"/>
  <c r="D8" i="11"/>
  <c r="V8" i="14"/>
  <c r="R28" i="7"/>
  <c r="S28" i="2"/>
  <c r="J43" i="20"/>
  <c r="R43" i="20" s="1"/>
  <c r="N43" i="13"/>
  <c r="P56" i="9"/>
  <c r="U30" i="20"/>
  <c r="T30" i="20"/>
  <c r="T42" i="20"/>
  <c r="U42" i="20"/>
  <c r="C8" i="7"/>
  <c r="C61" i="7" s="1"/>
  <c r="C65" i="7" s="1"/>
  <c r="M8" i="6"/>
  <c r="G8" i="4"/>
  <c r="M43" i="14"/>
  <c r="G43" i="6"/>
  <c r="U16" i="1"/>
  <c r="U31" i="6"/>
  <c r="Q56" i="9"/>
  <c r="U38" i="20"/>
  <c r="T38" i="20"/>
  <c r="B8" i="1"/>
  <c r="B61" i="1" s="1"/>
  <c r="B65" i="1" s="1"/>
  <c r="F8" i="12"/>
  <c r="O8" i="11"/>
  <c r="O61" i="11" s="1"/>
  <c r="O65" i="11" s="1"/>
  <c r="F8" i="7"/>
  <c r="F61" i="7" s="1"/>
  <c r="F65" i="7" s="1"/>
  <c r="I43" i="6"/>
  <c r="D8" i="1"/>
  <c r="N8" i="14"/>
  <c r="G8" i="7"/>
  <c r="C8" i="4"/>
  <c r="M43" i="18"/>
  <c r="M61" i="18" s="1"/>
  <c r="M65" i="18" s="1"/>
  <c r="J43" i="15"/>
  <c r="R43" i="15" s="1"/>
  <c r="L43" i="9"/>
  <c r="L61" i="9" s="1"/>
  <c r="L65" i="9" s="1"/>
  <c r="H43" i="5"/>
  <c r="W43" i="3"/>
  <c r="Q62" i="6"/>
  <c r="U33" i="1"/>
  <c r="U27" i="6"/>
  <c r="T27" i="6"/>
  <c r="U33" i="10"/>
  <c r="T31" i="12"/>
  <c r="R56" i="12"/>
  <c r="U46" i="16"/>
  <c r="U26" i="20"/>
  <c r="T26" i="20"/>
  <c r="L8" i="17"/>
  <c r="O8" i="14"/>
  <c r="H8" i="12"/>
  <c r="C8" i="10"/>
  <c r="S28" i="18"/>
  <c r="G43" i="15"/>
  <c r="T26" i="13"/>
  <c r="U26" i="13"/>
  <c r="L8" i="22"/>
  <c r="G8" i="20"/>
  <c r="G61" i="20" s="1"/>
  <c r="G65" i="20" s="1"/>
  <c r="S28" i="15"/>
  <c r="K43" i="18"/>
  <c r="S43" i="18" s="1"/>
  <c r="C43" i="15"/>
  <c r="K43" i="2"/>
  <c r="S43" i="2" s="1"/>
  <c r="S56" i="2"/>
  <c r="W43" i="15"/>
  <c r="D43" i="10"/>
  <c r="U32" i="6"/>
  <c r="T32" i="6"/>
  <c r="T40" i="2"/>
  <c r="U13" i="7"/>
  <c r="T23" i="9"/>
  <c r="T45" i="9"/>
  <c r="U15" i="13"/>
  <c r="T15" i="13"/>
  <c r="U39" i="13"/>
  <c r="T40" i="14"/>
  <c r="T53" i="15"/>
  <c r="U11" i="19"/>
  <c r="T50" i="19"/>
  <c r="U50" i="19"/>
  <c r="U17" i="20"/>
  <c r="T31" i="20"/>
  <c r="T48" i="20"/>
  <c r="G8" i="1"/>
  <c r="M8" i="17"/>
  <c r="M61" i="17" s="1"/>
  <c r="I8" i="12"/>
  <c r="D8" i="10"/>
  <c r="D61" i="10" s="1"/>
  <c r="D65" i="10" s="1"/>
  <c r="M8" i="9"/>
  <c r="M61" i="9" s="1"/>
  <c r="M65" i="9" s="1"/>
  <c r="N8" i="8"/>
  <c r="N61" i="8" s="1"/>
  <c r="N65" i="8" s="1"/>
  <c r="I43" i="19"/>
  <c r="T31" i="11"/>
  <c r="P62" i="12"/>
  <c r="U31" i="15"/>
  <c r="P28" i="17"/>
  <c r="M8" i="1"/>
  <c r="D8" i="16"/>
  <c r="N8" i="12"/>
  <c r="N61" i="12" s="1"/>
  <c r="N65" i="12" s="1"/>
  <c r="D8" i="8"/>
  <c r="N8" i="7"/>
  <c r="N61" i="7" s="1"/>
  <c r="N65" i="7" s="1"/>
  <c r="C8" i="12"/>
  <c r="C61" i="12" s="1"/>
  <c r="C65" i="12" s="1"/>
  <c r="R28" i="4"/>
  <c r="H43" i="1"/>
  <c r="B43" i="20"/>
  <c r="J43" i="19"/>
  <c r="R43" i="19" s="1"/>
  <c r="I43" i="15"/>
  <c r="C43" i="2"/>
  <c r="C61" i="2" s="1"/>
  <c r="C65" i="2" s="1"/>
  <c r="V43" i="18"/>
  <c r="B43" i="19"/>
  <c r="C43" i="14"/>
  <c r="D43" i="9"/>
  <c r="D61" i="9" s="1"/>
  <c r="D65" i="9" s="1"/>
  <c r="K43" i="15"/>
  <c r="S43" i="15" s="1"/>
  <c r="B43" i="10"/>
  <c r="I43" i="5"/>
  <c r="I61" i="5" s="1"/>
  <c r="I65" i="5" s="1"/>
  <c r="V43" i="6"/>
  <c r="I43" i="21"/>
  <c r="N43" i="18"/>
  <c r="F43" i="14"/>
  <c r="K43" i="11"/>
  <c r="S43" i="11" s="1"/>
  <c r="P62" i="1"/>
  <c r="T36" i="5"/>
  <c r="U36" i="7"/>
  <c r="U46" i="8"/>
  <c r="U33" i="9"/>
  <c r="U33" i="17"/>
  <c r="T10" i="19"/>
  <c r="H8" i="16"/>
  <c r="H61" i="16" s="1"/>
  <c r="H65" i="16" s="1"/>
  <c r="I8" i="13"/>
  <c r="I61" i="13" s="1"/>
  <c r="I65" i="13" s="1"/>
  <c r="H8" i="8"/>
  <c r="H61" i="8" s="1"/>
  <c r="H65" i="8" s="1"/>
  <c r="C8" i="6"/>
  <c r="S9" i="5"/>
  <c r="K8" i="2"/>
  <c r="K61" i="2" s="1"/>
  <c r="W8" i="15"/>
  <c r="K8" i="14"/>
  <c r="K61" i="14" s="1"/>
  <c r="K65" i="14" s="1"/>
  <c r="S65" i="14" s="1"/>
  <c r="B43" i="21"/>
  <c r="L43" i="15"/>
  <c r="L61" i="15" s="1"/>
  <c r="L65" i="15" s="1"/>
  <c r="W43" i="6"/>
  <c r="J43" i="21"/>
  <c r="R43" i="21" s="1"/>
  <c r="F43" i="19"/>
  <c r="G43" i="14"/>
  <c r="L43" i="11"/>
  <c r="W43" i="7"/>
  <c r="U46" i="14"/>
  <c r="S44" i="15"/>
  <c r="P62" i="19"/>
  <c r="U36" i="20"/>
  <c r="C8" i="17"/>
  <c r="M8" i="16"/>
  <c r="M61" i="16" s="1"/>
  <c r="M65" i="16" s="1"/>
  <c r="G8" i="14"/>
  <c r="G61" i="14" s="1"/>
  <c r="G65" i="14" s="1"/>
  <c r="C8" i="9"/>
  <c r="M8" i="8"/>
  <c r="M61" i="8" s="1"/>
  <c r="M65" i="8" s="1"/>
  <c r="L8" i="12"/>
  <c r="L61" i="12" s="1"/>
  <c r="L65" i="12" s="1"/>
  <c r="C8" i="8"/>
  <c r="N8" i="2"/>
  <c r="K43" i="20"/>
  <c r="S43" i="20" s="1"/>
  <c r="O43" i="12"/>
  <c r="O61" i="12" s="1"/>
  <c r="O65" i="12" s="1"/>
  <c r="H43" i="6"/>
  <c r="L43" i="2"/>
  <c r="V43" i="14"/>
  <c r="V61" i="14" s="1"/>
  <c r="V65" i="14" s="1"/>
  <c r="F43" i="22"/>
  <c r="K43" i="19"/>
  <c r="S43" i="19" s="1"/>
  <c r="J43" i="2"/>
  <c r="R43" i="2" s="1"/>
  <c r="V43" i="4"/>
  <c r="Q62" i="2"/>
  <c r="T50" i="4"/>
  <c r="T47" i="7"/>
  <c r="U14" i="12"/>
  <c r="U25" i="12"/>
  <c r="T13" i="15"/>
  <c r="T36" i="15"/>
  <c r="P62" i="16"/>
  <c r="T34" i="18"/>
  <c r="T42" i="18"/>
  <c r="U26" i="19"/>
  <c r="U31" i="19"/>
  <c r="U33" i="21"/>
  <c r="U47" i="22"/>
  <c r="C8" i="1"/>
  <c r="C61" i="1" s="1"/>
  <c r="C65" i="1" s="1"/>
  <c r="M8" i="22"/>
  <c r="M61" i="22" s="1"/>
  <c r="M65" i="22" s="1"/>
  <c r="N8" i="11"/>
  <c r="N61" i="11" s="1"/>
  <c r="N65" i="11" s="1"/>
  <c r="D61" i="7"/>
  <c r="D65" i="7" s="1"/>
  <c r="F8" i="1"/>
  <c r="C8" i="11"/>
  <c r="C43" i="22"/>
  <c r="L43" i="13"/>
  <c r="G43" i="11"/>
  <c r="G43" i="7"/>
  <c r="T62" i="22"/>
  <c r="P62" i="22"/>
  <c r="Q62" i="22"/>
  <c r="Q56" i="22"/>
  <c r="B43" i="22"/>
  <c r="U58" i="22"/>
  <c r="Q43" i="22"/>
  <c r="C61" i="22"/>
  <c r="C65" i="22" s="1"/>
  <c r="L61" i="22"/>
  <c r="L65" i="22" s="1"/>
  <c r="P44" i="22"/>
  <c r="H61" i="22"/>
  <c r="H65" i="22" s="1"/>
  <c r="T48" i="22"/>
  <c r="T52" i="22"/>
  <c r="J43" i="22"/>
  <c r="R43" i="22" s="1"/>
  <c r="K43" i="22"/>
  <c r="S43" i="22" s="1"/>
  <c r="T51" i="22"/>
  <c r="T42" i="22"/>
  <c r="P28" i="22"/>
  <c r="R28" i="22"/>
  <c r="I8" i="22"/>
  <c r="I61" i="22" s="1"/>
  <c r="I65" i="22" s="1"/>
  <c r="F8" i="22"/>
  <c r="N8" i="22"/>
  <c r="N61" i="22" s="1"/>
  <c r="N65" i="22" s="1"/>
  <c r="G8" i="22"/>
  <c r="G61" i="22" s="1"/>
  <c r="G65" i="22" s="1"/>
  <c r="O8" i="22"/>
  <c r="O61" i="22" s="1"/>
  <c r="O65" i="22" s="1"/>
  <c r="V8" i="22"/>
  <c r="W8" i="22"/>
  <c r="W61" i="22" s="1"/>
  <c r="W65" i="22" s="1"/>
  <c r="P9" i="22"/>
  <c r="P8" i="22" s="1"/>
  <c r="T11" i="22"/>
  <c r="Q62" i="21"/>
  <c r="M61" i="21"/>
  <c r="M65" i="21" s="1"/>
  <c r="D61" i="21"/>
  <c r="D65" i="21" s="1"/>
  <c r="I61" i="21"/>
  <c r="I65" i="21" s="1"/>
  <c r="T51" i="21"/>
  <c r="O61" i="21"/>
  <c r="O65" i="21" s="1"/>
  <c r="Q44" i="21"/>
  <c r="K61" i="21"/>
  <c r="K65" i="21" s="1"/>
  <c r="S65" i="21" s="1"/>
  <c r="R28" i="21"/>
  <c r="Q28" i="21"/>
  <c r="U35" i="21"/>
  <c r="F8" i="21"/>
  <c r="F61" i="21" s="1"/>
  <c r="F65" i="21" s="1"/>
  <c r="N8" i="21"/>
  <c r="N61" i="21" s="1"/>
  <c r="N65" i="21" s="1"/>
  <c r="G8" i="21"/>
  <c r="G61" i="21" s="1"/>
  <c r="G65" i="21" s="1"/>
  <c r="H8" i="21"/>
  <c r="H61" i="21" s="1"/>
  <c r="H65" i="21" s="1"/>
  <c r="C8" i="21"/>
  <c r="L8" i="21"/>
  <c r="L61" i="21" s="1"/>
  <c r="L65" i="21" s="1"/>
  <c r="S8" i="21"/>
  <c r="P9" i="21"/>
  <c r="T11" i="21"/>
  <c r="E62" i="20"/>
  <c r="Q62" i="20"/>
  <c r="U64" i="20"/>
  <c r="T60" i="20"/>
  <c r="Q56" i="20"/>
  <c r="V43" i="20"/>
  <c r="O61" i="20"/>
  <c r="O65" i="20" s="1"/>
  <c r="R44" i="20"/>
  <c r="K61" i="20"/>
  <c r="K65" i="20" s="1"/>
  <c r="T50" i="20"/>
  <c r="F8" i="20"/>
  <c r="F61" i="20" s="1"/>
  <c r="F65" i="20" s="1"/>
  <c r="N8" i="20"/>
  <c r="U39" i="20"/>
  <c r="H8" i="20"/>
  <c r="I8" i="20"/>
  <c r="V8" i="20"/>
  <c r="C8" i="20"/>
  <c r="C61" i="20" s="1"/>
  <c r="C65" i="20" s="1"/>
  <c r="L8" i="20"/>
  <c r="L61" i="20" s="1"/>
  <c r="L65" i="20" s="1"/>
  <c r="W8" i="20"/>
  <c r="D8" i="20"/>
  <c r="D61" i="20" s="1"/>
  <c r="D65" i="20" s="1"/>
  <c r="M8" i="20"/>
  <c r="M61" i="20" s="1"/>
  <c r="M65" i="20" s="1"/>
  <c r="U19" i="20"/>
  <c r="S8" i="20"/>
  <c r="R9" i="20"/>
  <c r="E62" i="19"/>
  <c r="C43" i="19"/>
  <c r="L43" i="19"/>
  <c r="L61" i="19" s="1"/>
  <c r="L65" i="19" s="1"/>
  <c r="S56" i="19"/>
  <c r="H61" i="19"/>
  <c r="H65" i="19" s="1"/>
  <c r="D43" i="19"/>
  <c r="D61" i="19" s="1"/>
  <c r="D65" i="19" s="1"/>
  <c r="M43" i="19"/>
  <c r="M61" i="19" s="1"/>
  <c r="M65" i="19" s="1"/>
  <c r="V43" i="19"/>
  <c r="V61" i="19" s="1"/>
  <c r="V65" i="19" s="1"/>
  <c r="W43" i="19"/>
  <c r="T51" i="19"/>
  <c r="T49" i="19"/>
  <c r="U40" i="19"/>
  <c r="U38" i="19"/>
  <c r="G8" i="19"/>
  <c r="G61" i="19" s="1"/>
  <c r="G65" i="19" s="1"/>
  <c r="O8" i="19"/>
  <c r="O61" i="19" s="1"/>
  <c r="O65" i="19" s="1"/>
  <c r="T35" i="19"/>
  <c r="N8" i="19"/>
  <c r="N61" i="19" s="1"/>
  <c r="N65" i="19" s="1"/>
  <c r="W8" i="19"/>
  <c r="C8" i="19"/>
  <c r="C61" i="19" s="1"/>
  <c r="C65" i="19" s="1"/>
  <c r="S9" i="19"/>
  <c r="K8" i="19"/>
  <c r="R9" i="19"/>
  <c r="U64" i="18"/>
  <c r="R56" i="18"/>
  <c r="I43" i="18"/>
  <c r="I61" i="18" s="1"/>
  <c r="I65" i="18" s="1"/>
  <c r="C43" i="18"/>
  <c r="L43" i="18"/>
  <c r="L61" i="18" s="1"/>
  <c r="L65" i="18" s="1"/>
  <c r="F43" i="18"/>
  <c r="O61" i="18"/>
  <c r="O65" i="18" s="1"/>
  <c r="T50" i="18"/>
  <c r="T52" i="18"/>
  <c r="U41" i="18"/>
  <c r="F8" i="18"/>
  <c r="F61" i="18" s="1"/>
  <c r="F65" i="18" s="1"/>
  <c r="N8" i="18"/>
  <c r="N61" i="18" s="1"/>
  <c r="N65" i="18" s="1"/>
  <c r="D8" i="18"/>
  <c r="D61" i="18" s="1"/>
  <c r="D65" i="18" s="1"/>
  <c r="V8" i="18"/>
  <c r="C8" i="18"/>
  <c r="W8" i="18"/>
  <c r="W61" i="18" s="1"/>
  <c r="W65" i="18" s="1"/>
  <c r="S8" i="18"/>
  <c r="T11" i="18"/>
  <c r="T58" i="17"/>
  <c r="O61" i="17"/>
  <c r="O65" i="17" s="1"/>
  <c r="C61" i="17"/>
  <c r="C65" i="17" s="1"/>
  <c r="L61" i="17"/>
  <c r="L65" i="17" s="1"/>
  <c r="J43" i="17"/>
  <c r="R43" i="17" s="1"/>
  <c r="U52" i="17"/>
  <c r="R28" i="17"/>
  <c r="G8" i="17"/>
  <c r="G61" i="17" s="1"/>
  <c r="G65" i="17" s="1"/>
  <c r="F8" i="17"/>
  <c r="N8" i="17"/>
  <c r="H8" i="17"/>
  <c r="H61" i="17" s="1"/>
  <c r="H65" i="17" s="1"/>
  <c r="I8" i="17"/>
  <c r="I61" i="17" s="1"/>
  <c r="I65" i="17" s="1"/>
  <c r="K8" i="17"/>
  <c r="K61" i="17" s="1"/>
  <c r="K65" i="17" s="1"/>
  <c r="T15" i="17"/>
  <c r="T11" i="17"/>
  <c r="T64" i="16"/>
  <c r="U58" i="16"/>
  <c r="D61" i="16"/>
  <c r="D65" i="16" s="1"/>
  <c r="P56" i="16"/>
  <c r="F61" i="16"/>
  <c r="F65" i="16" s="1"/>
  <c r="N61" i="16"/>
  <c r="N65" i="16" s="1"/>
  <c r="G43" i="16"/>
  <c r="G61" i="16" s="1"/>
  <c r="G65" i="16" s="1"/>
  <c r="O43" i="16"/>
  <c r="O61" i="16" s="1"/>
  <c r="O65" i="16" s="1"/>
  <c r="T48" i="16"/>
  <c r="T52" i="16"/>
  <c r="P44" i="16"/>
  <c r="Q44" i="16"/>
  <c r="T50" i="16"/>
  <c r="T42" i="16"/>
  <c r="T39" i="16"/>
  <c r="T38" i="16"/>
  <c r="S28" i="16"/>
  <c r="I8" i="16"/>
  <c r="I61" i="16" s="1"/>
  <c r="I65" i="16" s="1"/>
  <c r="C8" i="16"/>
  <c r="C61" i="16" s="1"/>
  <c r="C65" i="16" s="1"/>
  <c r="L8" i="16"/>
  <c r="L61" i="16" s="1"/>
  <c r="L65" i="16" s="1"/>
  <c r="V8" i="16"/>
  <c r="R9" i="16"/>
  <c r="T64" i="15"/>
  <c r="T60" i="15"/>
  <c r="H61" i="15"/>
  <c r="H65" i="15" s="1"/>
  <c r="T58" i="15"/>
  <c r="W61" i="15"/>
  <c r="W65" i="15" s="1"/>
  <c r="V43" i="15"/>
  <c r="V61" i="15" s="1"/>
  <c r="V65" i="15" s="1"/>
  <c r="O61" i="15"/>
  <c r="O65" i="15" s="1"/>
  <c r="U48" i="15"/>
  <c r="U52" i="15"/>
  <c r="U42" i="15"/>
  <c r="C8" i="15"/>
  <c r="R28" i="15"/>
  <c r="D8" i="15"/>
  <c r="D61" i="15" s="1"/>
  <c r="D65" i="15" s="1"/>
  <c r="M8" i="15"/>
  <c r="M61" i="15" s="1"/>
  <c r="M65" i="15" s="1"/>
  <c r="F8" i="15"/>
  <c r="F61" i="15" s="1"/>
  <c r="F65" i="15" s="1"/>
  <c r="N8" i="15"/>
  <c r="N61" i="15" s="1"/>
  <c r="N65" i="15" s="1"/>
  <c r="G8" i="15"/>
  <c r="G61" i="15" s="1"/>
  <c r="G65" i="15" s="1"/>
  <c r="T19" i="15"/>
  <c r="U18" i="15"/>
  <c r="R9" i="15"/>
  <c r="S9" i="15"/>
  <c r="T11" i="15"/>
  <c r="E62" i="14"/>
  <c r="B43" i="14"/>
  <c r="K43" i="14"/>
  <c r="S43" i="14" s="1"/>
  <c r="Q56" i="14"/>
  <c r="F61" i="14"/>
  <c r="F65" i="14" s="1"/>
  <c r="N61" i="14"/>
  <c r="N65" i="14" s="1"/>
  <c r="L43" i="14"/>
  <c r="O61" i="14"/>
  <c r="O65" i="14" s="1"/>
  <c r="T58" i="14"/>
  <c r="W61" i="14"/>
  <c r="W65" i="14" s="1"/>
  <c r="L61" i="14"/>
  <c r="L65" i="14" s="1"/>
  <c r="U49" i="14"/>
  <c r="S28" i="14"/>
  <c r="I8" i="14"/>
  <c r="I61" i="14" s="1"/>
  <c r="I65" i="14" s="1"/>
  <c r="C8" i="14"/>
  <c r="D8" i="14"/>
  <c r="D61" i="14" s="1"/>
  <c r="D65" i="14" s="1"/>
  <c r="M8" i="14"/>
  <c r="M61" i="14"/>
  <c r="M65" i="14" s="1"/>
  <c r="S8" i="14"/>
  <c r="T18" i="14"/>
  <c r="U11" i="14"/>
  <c r="P62" i="13"/>
  <c r="O61" i="13"/>
  <c r="O65" i="13" s="1"/>
  <c r="M43" i="13"/>
  <c r="M61" i="13" s="1"/>
  <c r="M65" i="13" s="1"/>
  <c r="G61" i="13"/>
  <c r="G65" i="13" s="1"/>
  <c r="N61" i="13"/>
  <c r="N65" i="13" s="1"/>
  <c r="H43" i="13"/>
  <c r="Q44" i="13"/>
  <c r="D61" i="13"/>
  <c r="D65" i="13" s="1"/>
  <c r="J43" i="13"/>
  <c r="R43" i="13" s="1"/>
  <c r="U42" i="13"/>
  <c r="T35" i="13"/>
  <c r="C8" i="13"/>
  <c r="C61" i="13" s="1"/>
  <c r="C65" i="13" s="1"/>
  <c r="L8" i="13"/>
  <c r="L61" i="13" s="1"/>
  <c r="L65" i="13" s="1"/>
  <c r="F8" i="13"/>
  <c r="F61" i="13" s="1"/>
  <c r="F65" i="13" s="1"/>
  <c r="H8" i="13"/>
  <c r="T19" i="13"/>
  <c r="K8" i="13"/>
  <c r="H43" i="12"/>
  <c r="H61" i="12" s="1"/>
  <c r="H65" i="12" s="1"/>
  <c r="I61" i="12"/>
  <c r="I65" i="12" s="1"/>
  <c r="K43" i="12"/>
  <c r="S43" i="12" s="1"/>
  <c r="M61" i="12"/>
  <c r="M65" i="12" s="1"/>
  <c r="T52" i="12"/>
  <c r="G61" i="12"/>
  <c r="G65" i="12" s="1"/>
  <c r="D61" i="12"/>
  <c r="D65" i="12" s="1"/>
  <c r="T48" i="12"/>
  <c r="P44" i="12"/>
  <c r="U35" i="12"/>
  <c r="R28" i="12"/>
  <c r="U19" i="12"/>
  <c r="T15" i="12"/>
  <c r="S8" i="12"/>
  <c r="Q62" i="11"/>
  <c r="H61" i="11"/>
  <c r="H65" i="11" s="1"/>
  <c r="S56" i="11"/>
  <c r="D61" i="11"/>
  <c r="D65" i="11" s="1"/>
  <c r="K61" i="11"/>
  <c r="K65" i="11" s="1"/>
  <c r="V43" i="11"/>
  <c r="V61" i="11" s="1"/>
  <c r="V65" i="11" s="1"/>
  <c r="W61" i="11"/>
  <c r="W65" i="11" s="1"/>
  <c r="C61" i="11"/>
  <c r="C65" i="11" s="1"/>
  <c r="W43" i="11"/>
  <c r="F61" i="11"/>
  <c r="F65" i="11" s="1"/>
  <c r="T48" i="11"/>
  <c r="G61" i="11"/>
  <c r="G65" i="11" s="1"/>
  <c r="I61" i="11"/>
  <c r="I65" i="11" s="1"/>
  <c r="U39" i="11"/>
  <c r="S28" i="11"/>
  <c r="M61" i="11"/>
  <c r="S9" i="11"/>
  <c r="E62" i="10"/>
  <c r="P62" i="10"/>
  <c r="T60" i="10"/>
  <c r="C43" i="10"/>
  <c r="L43" i="10"/>
  <c r="C61" i="10"/>
  <c r="C65" i="10" s="1"/>
  <c r="L61" i="10"/>
  <c r="L65" i="10" s="1"/>
  <c r="H61" i="10"/>
  <c r="H65" i="10" s="1"/>
  <c r="I61" i="10"/>
  <c r="I65" i="10" s="1"/>
  <c r="T42" i="10"/>
  <c r="T35" i="10"/>
  <c r="F8" i="10"/>
  <c r="F61" i="10" s="1"/>
  <c r="F65" i="10" s="1"/>
  <c r="N8" i="10"/>
  <c r="N61" i="10" s="1"/>
  <c r="N65" i="10" s="1"/>
  <c r="G8" i="10"/>
  <c r="G61" i="10" s="1"/>
  <c r="G65" i="10" s="1"/>
  <c r="O8" i="10"/>
  <c r="O61" i="10" s="1"/>
  <c r="O65" i="10" s="1"/>
  <c r="V8" i="10"/>
  <c r="V61" i="10" s="1"/>
  <c r="V65" i="10" s="1"/>
  <c r="K8" i="10"/>
  <c r="K61" i="10" s="1"/>
  <c r="K65" i="10" s="1"/>
  <c r="W8" i="10"/>
  <c r="W61" i="10" s="1"/>
  <c r="W65" i="10" s="1"/>
  <c r="E9" i="10"/>
  <c r="M61" i="10"/>
  <c r="G61" i="9"/>
  <c r="G65" i="9" s="1"/>
  <c r="J43" i="9"/>
  <c r="R43" i="9" s="1"/>
  <c r="B43" i="9"/>
  <c r="K43" i="9"/>
  <c r="S43" i="9" s="1"/>
  <c r="W43" i="9"/>
  <c r="I43" i="9"/>
  <c r="I61" i="9" s="1"/>
  <c r="I65" i="9" s="1"/>
  <c r="O61" i="9"/>
  <c r="O65" i="9" s="1"/>
  <c r="C61" i="9"/>
  <c r="C65" i="9" s="1"/>
  <c r="F61" i="9"/>
  <c r="F65" i="9" s="1"/>
  <c r="T35" i="9"/>
  <c r="H8" i="9"/>
  <c r="H61" i="9" s="1"/>
  <c r="H65" i="9" s="1"/>
  <c r="T15" i="9"/>
  <c r="K8" i="9"/>
  <c r="P62" i="8"/>
  <c r="E56" i="8"/>
  <c r="T56" i="8" s="1"/>
  <c r="B43" i="8"/>
  <c r="P56" i="8"/>
  <c r="I61" i="8"/>
  <c r="I65" i="8" s="1"/>
  <c r="C43" i="8"/>
  <c r="C61" i="8" s="1"/>
  <c r="C65" i="8" s="1"/>
  <c r="L43" i="8"/>
  <c r="L61" i="8" s="1"/>
  <c r="L65" i="8" s="1"/>
  <c r="D43" i="8"/>
  <c r="D61" i="8" s="1"/>
  <c r="D65" i="8" s="1"/>
  <c r="M43" i="8"/>
  <c r="V43" i="8"/>
  <c r="V61" i="8" s="1"/>
  <c r="V65" i="8" s="1"/>
  <c r="F43" i="8"/>
  <c r="N43" i="8"/>
  <c r="Q44" i="8"/>
  <c r="O61" i="8"/>
  <c r="O65" i="8" s="1"/>
  <c r="J43" i="8"/>
  <c r="R43" i="8" s="1"/>
  <c r="K43" i="8"/>
  <c r="S43" i="8" s="1"/>
  <c r="T29" i="8"/>
  <c r="F8" i="8"/>
  <c r="T15" i="8"/>
  <c r="K8" i="8"/>
  <c r="E62" i="7"/>
  <c r="U62" i="7" s="1"/>
  <c r="Q62" i="7"/>
  <c r="T64" i="7"/>
  <c r="P56" i="7"/>
  <c r="T60" i="7"/>
  <c r="W61" i="7"/>
  <c r="W65" i="7" s="1"/>
  <c r="V43" i="7"/>
  <c r="M61" i="7"/>
  <c r="M65" i="7" s="1"/>
  <c r="I61" i="7"/>
  <c r="I65" i="7" s="1"/>
  <c r="G61" i="7"/>
  <c r="G65" i="7" s="1"/>
  <c r="O61" i="7"/>
  <c r="O65" i="7" s="1"/>
  <c r="P44" i="7"/>
  <c r="T49" i="7"/>
  <c r="T48" i="7"/>
  <c r="T38" i="7"/>
  <c r="H8" i="7"/>
  <c r="H61" i="7" s="1"/>
  <c r="H65" i="7" s="1"/>
  <c r="T29" i="7"/>
  <c r="V8" i="7"/>
  <c r="T18" i="7"/>
  <c r="Q9" i="7"/>
  <c r="T11" i="7"/>
  <c r="B43" i="6"/>
  <c r="K43" i="6"/>
  <c r="S43" i="6" s="1"/>
  <c r="C43" i="6"/>
  <c r="L43" i="6"/>
  <c r="L61" i="6" s="1"/>
  <c r="L65" i="6" s="1"/>
  <c r="T58" i="6"/>
  <c r="S44" i="6"/>
  <c r="J43" i="6"/>
  <c r="R43" i="6" s="1"/>
  <c r="T52" i="6"/>
  <c r="D61" i="6"/>
  <c r="D65" i="6" s="1"/>
  <c r="M61" i="6"/>
  <c r="M65" i="6" s="1"/>
  <c r="T39" i="6"/>
  <c r="I8" i="6"/>
  <c r="I61" i="6" s="1"/>
  <c r="I65" i="6" s="1"/>
  <c r="G8" i="6"/>
  <c r="O8" i="6"/>
  <c r="R28" i="6"/>
  <c r="T35" i="6"/>
  <c r="H8" i="6"/>
  <c r="F8" i="6"/>
  <c r="F61" i="6" s="1"/>
  <c r="F65" i="6" s="1"/>
  <c r="N8" i="6"/>
  <c r="N61" i="6" s="1"/>
  <c r="N65" i="6" s="1"/>
  <c r="V8" i="6"/>
  <c r="W8" i="6"/>
  <c r="T19" i="6"/>
  <c r="S8" i="6"/>
  <c r="T11" i="6"/>
  <c r="N61" i="5"/>
  <c r="N65" i="5" s="1"/>
  <c r="O61" i="5"/>
  <c r="O65" i="5" s="1"/>
  <c r="D43" i="5"/>
  <c r="M43" i="5"/>
  <c r="J43" i="5"/>
  <c r="R43" i="5" s="1"/>
  <c r="T52" i="5"/>
  <c r="T51" i="5"/>
  <c r="T40" i="5"/>
  <c r="T39" i="5"/>
  <c r="Q28" i="5"/>
  <c r="G8" i="5"/>
  <c r="G61" i="5" s="1"/>
  <c r="G65" i="5" s="1"/>
  <c r="C8" i="5"/>
  <c r="C61" i="5" s="1"/>
  <c r="C65" i="5" s="1"/>
  <c r="L8" i="5"/>
  <c r="L61" i="5" s="1"/>
  <c r="L65" i="5" s="1"/>
  <c r="D8" i="5"/>
  <c r="M8" i="5"/>
  <c r="F8" i="5"/>
  <c r="F61" i="5" s="1"/>
  <c r="F65" i="5" s="1"/>
  <c r="H8" i="5"/>
  <c r="T19" i="5"/>
  <c r="T18" i="5"/>
  <c r="K8" i="5"/>
  <c r="T11" i="5"/>
  <c r="F65" i="4"/>
  <c r="N65" i="4"/>
  <c r="H43" i="4"/>
  <c r="G61" i="4"/>
  <c r="G65" i="4" s="1"/>
  <c r="I43" i="4"/>
  <c r="I61" i="4" s="1"/>
  <c r="I65" i="4" s="1"/>
  <c r="J43" i="4"/>
  <c r="R43" i="4" s="1"/>
  <c r="B43" i="4"/>
  <c r="K43" i="4"/>
  <c r="S43" i="4" s="1"/>
  <c r="C43" i="4"/>
  <c r="C61" i="4" s="1"/>
  <c r="C65" i="4" s="1"/>
  <c r="L43" i="4"/>
  <c r="T58" i="4"/>
  <c r="S44" i="4"/>
  <c r="L61" i="4"/>
  <c r="L65" i="4" s="1"/>
  <c r="T52" i="4"/>
  <c r="T51" i="4"/>
  <c r="P28" i="4"/>
  <c r="H8" i="4"/>
  <c r="K8" i="4"/>
  <c r="V8" i="4"/>
  <c r="V61" i="4" s="1"/>
  <c r="V65" i="4" s="1"/>
  <c r="W8" i="4"/>
  <c r="T19" i="4"/>
  <c r="U15" i="4"/>
  <c r="M61" i="4"/>
  <c r="T11" i="4"/>
  <c r="P62" i="3"/>
  <c r="F43" i="3"/>
  <c r="F61" i="3" s="1"/>
  <c r="F65" i="3" s="1"/>
  <c r="N43" i="3"/>
  <c r="N61" i="3" s="1"/>
  <c r="N65" i="3" s="1"/>
  <c r="O61" i="3"/>
  <c r="O65" i="3" s="1"/>
  <c r="B43" i="3"/>
  <c r="C43" i="3"/>
  <c r="C61" i="3" s="1"/>
  <c r="C65" i="3" s="1"/>
  <c r="L43" i="3"/>
  <c r="L61" i="3" s="1"/>
  <c r="L65" i="3" s="1"/>
  <c r="D43" i="3"/>
  <c r="D61" i="3" s="1"/>
  <c r="D65" i="3" s="1"/>
  <c r="M43" i="3"/>
  <c r="M61" i="3" s="1"/>
  <c r="M65" i="3" s="1"/>
  <c r="V43" i="3"/>
  <c r="V61" i="3" s="1"/>
  <c r="V65" i="3" s="1"/>
  <c r="J43" i="3"/>
  <c r="R43" i="3" s="1"/>
  <c r="K43" i="3"/>
  <c r="S43" i="3" s="1"/>
  <c r="T48" i="3"/>
  <c r="T52" i="3"/>
  <c r="T39" i="3"/>
  <c r="T38" i="3"/>
  <c r="W8" i="3"/>
  <c r="W61" i="3" s="1"/>
  <c r="W65" i="3" s="1"/>
  <c r="U35" i="3"/>
  <c r="G8" i="3"/>
  <c r="G61" i="3" s="1"/>
  <c r="G65" i="3" s="1"/>
  <c r="H8" i="3"/>
  <c r="H61" i="3" s="1"/>
  <c r="H65" i="3" s="1"/>
  <c r="I8" i="3"/>
  <c r="I61" i="3" s="1"/>
  <c r="I65" i="3" s="1"/>
  <c r="Q9" i="3"/>
  <c r="T15" i="3"/>
  <c r="K8" i="3"/>
  <c r="F43" i="2"/>
  <c r="N43" i="2"/>
  <c r="N61" i="2" s="1"/>
  <c r="N65" i="2" s="1"/>
  <c r="G43" i="2"/>
  <c r="G61" i="2" s="1"/>
  <c r="G65" i="2" s="1"/>
  <c r="O43" i="2"/>
  <c r="O61" i="2" s="1"/>
  <c r="O65" i="2" s="1"/>
  <c r="H43" i="2"/>
  <c r="M61" i="2"/>
  <c r="M65" i="2" s="1"/>
  <c r="T51" i="2"/>
  <c r="T50" i="2"/>
  <c r="P28" i="2"/>
  <c r="T42" i="2"/>
  <c r="T41" i="2"/>
  <c r="U38" i="2"/>
  <c r="R28" i="2"/>
  <c r="T35" i="2"/>
  <c r="V8" i="2"/>
  <c r="V61" i="2" s="1"/>
  <c r="V65" i="2" s="1"/>
  <c r="W8" i="2"/>
  <c r="W61" i="2" s="1"/>
  <c r="W65" i="2" s="1"/>
  <c r="D8" i="2"/>
  <c r="D61" i="2" s="1"/>
  <c r="D65" i="2" s="1"/>
  <c r="H8" i="2"/>
  <c r="H61" i="2" s="1"/>
  <c r="H65" i="2" s="1"/>
  <c r="F8" i="2"/>
  <c r="F61" i="2" s="1"/>
  <c r="F65" i="2" s="1"/>
  <c r="S9" i="2"/>
  <c r="T11" i="2"/>
  <c r="T64" i="1"/>
  <c r="Q62" i="1"/>
  <c r="J43" i="1"/>
  <c r="R43" i="1" s="1"/>
  <c r="D61" i="1"/>
  <c r="D65" i="1" s="1"/>
  <c r="U58" i="1"/>
  <c r="V43" i="1"/>
  <c r="W43" i="1"/>
  <c r="K61" i="1"/>
  <c r="K65" i="1" s="1"/>
  <c r="W61" i="1"/>
  <c r="W65" i="1" s="1"/>
  <c r="T51" i="1"/>
  <c r="N61" i="1"/>
  <c r="N65" i="1" s="1"/>
  <c r="F61" i="1"/>
  <c r="F65" i="1" s="1"/>
  <c r="T50" i="1"/>
  <c r="G61" i="1"/>
  <c r="G65" i="1" s="1"/>
  <c r="O61" i="1"/>
  <c r="O65" i="1" s="1"/>
  <c r="H61" i="1"/>
  <c r="H65" i="1" s="1"/>
  <c r="I61" i="1"/>
  <c r="I65" i="1" s="1"/>
  <c r="L61" i="1"/>
  <c r="L65" i="1" s="1"/>
  <c r="R44" i="1"/>
  <c r="T42" i="1"/>
  <c r="T39" i="1"/>
  <c r="T38" i="1"/>
  <c r="T19" i="1"/>
  <c r="T18" i="1"/>
  <c r="Q9" i="1"/>
  <c r="M61" i="1"/>
  <c r="S8" i="1"/>
  <c r="T11" i="1"/>
  <c r="S9" i="1"/>
  <c r="P9" i="2"/>
  <c r="P8" i="2" s="1"/>
  <c r="T10" i="2"/>
  <c r="T21" i="1"/>
  <c r="U47" i="1"/>
  <c r="U53" i="1"/>
  <c r="T32" i="2"/>
  <c r="T55" i="2"/>
  <c r="U59" i="2"/>
  <c r="U55" i="3"/>
  <c r="U14" i="1"/>
  <c r="U20" i="1"/>
  <c r="U35" i="1"/>
  <c r="T46" i="1"/>
  <c r="U52" i="1"/>
  <c r="U16" i="2"/>
  <c r="T19" i="2"/>
  <c r="E28" i="2"/>
  <c r="U29" i="2"/>
  <c r="E44" i="2"/>
  <c r="U48" i="2"/>
  <c r="U54" i="2"/>
  <c r="U58" i="2"/>
  <c r="T13" i="3"/>
  <c r="T18" i="3"/>
  <c r="P28" i="3"/>
  <c r="U37" i="3"/>
  <c r="T54" i="3"/>
  <c r="T57" i="3"/>
  <c r="Q9" i="4"/>
  <c r="T22" i="4"/>
  <c r="U24" i="4"/>
  <c r="T24" i="4"/>
  <c r="U59" i="4"/>
  <c r="U17" i="5"/>
  <c r="T17" i="5"/>
  <c r="P28" i="5"/>
  <c r="U35" i="5"/>
  <c r="U54" i="5"/>
  <c r="T14" i="6"/>
  <c r="U16" i="6"/>
  <c r="T16" i="6"/>
  <c r="T13" i="7"/>
  <c r="U15" i="7"/>
  <c r="T15" i="7"/>
  <c r="T42" i="7"/>
  <c r="U42" i="7"/>
  <c r="Q28" i="3"/>
  <c r="E44" i="3"/>
  <c r="T45" i="3"/>
  <c r="T56" i="3"/>
  <c r="U57" i="3"/>
  <c r="U60" i="4"/>
  <c r="T60" i="4"/>
  <c r="U55" i="5"/>
  <c r="T55" i="5"/>
  <c r="E62" i="5"/>
  <c r="U63" i="5"/>
  <c r="T63" i="5"/>
  <c r="U30" i="6"/>
  <c r="T30" i="6"/>
  <c r="U38" i="6"/>
  <c r="T38" i="6"/>
  <c r="U48" i="6"/>
  <c r="T48" i="6"/>
  <c r="T34" i="7"/>
  <c r="U34" i="7"/>
  <c r="Q28" i="2"/>
  <c r="P44" i="3"/>
  <c r="E28" i="4"/>
  <c r="U29" i="4"/>
  <c r="T29" i="4"/>
  <c r="U37" i="4"/>
  <c r="T37" i="4"/>
  <c r="U47" i="4"/>
  <c r="T47" i="4"/>
  <c r="U25" i="5"/>
  <c r="T25" i="5"/>
  <c r="E44" i="5"/>
  <c r="U24" i="6"/>
  <c r="T24" i="6"/>
  <c r="T14" i="7"/>
  <c r="U23" i="7"/>
  <c r="T23" i="7"/>
  <c r="T52" i="7"/>
  <c r="U52" i="7"/>
  <c r="E56" i="7"/>
  <c r="T57" i="7"/>
  <c r="U57" i="7"/>
  <c r="E28" i="1"/>
  <c r="T29" i="1"/>
  <c r="U17" i="4"/>
  <c r="T17" i="4"/>
  <c r="U16" i="5"/>
  <c r="T16" i="5"/>
  <c r="P9" i="6"/>
  <c r="T10" i="6"/>
  <c r="U60" i="6"/>
  <c r="T60" i="6"/>
  <c r="U41" i="7"/>
  <c r="T41" i="7"/>
  <c r="Q28" i="1"/>
  <c r="Q9" i="2"/>
  <c r="U10" i="2"/>
  <c r="E62" i="2"/>
  <c r="T63" i="2"/>
  <c r="U23" i="3"/>
  <c r="U31" i="3"/>
  <c r="Q62" i="3"/>
  <c r="Q28" i="4"/>
  <c r="T36" i="4"/>
  <c r="U55" i="4"/>
  <c r="T55" i="4"/>
  <c r="E62" i="4"/>
  <c r="U63" i="4"/>
  <c r="T63" i="4"/>
  <c r="U30" i="5"/>
  <c r="T30" i="5"/>
  <c r="U38" i="5"/>
  <c r="T38" i="5"/>
  <c r="U48" i="5"/>
  <c r="T48" i="5"/>
  <c r="Q9" i="6"/>
  <c r="U10" i="6"/>
  <c r="E28" i="6"/>
  <c r="U29" i="6"/>
  <c r="T29" i="6"/>
  <c r="U37" i="6"/>
  <c r="T37" i="6"/>
  <c r="U47" i="6"/>
  <c r="T47" i="6"/>
  <c r="U33" i="7"/>
  <c r="T33" i="7"/>
  <c r="Q44" i="7"/>
  <c r="E44" i="1"/>
  <c r="T45" i="1"/>
  <c r="Q56" i="2"/>
  <c r="P62" i="2"/>
  <c r="U25" i="4"/>
  <c r="T25" i="4"/>
  <c r="E44" i="4"/>
  <c r="P62" i="4"/>
  <c r="U24" i="5"/>
  <c r="T24" i="5"/>
  <c r="U17" i="6"/>
  <c r="T17" i="6"/>
  <c r="P28" i="6"/>
  <c r="U16" i="7"/>
  <c r="T16" i="7"/>
  <c r="U51" i="7"/>
  <c r="T51" i="7"/>
  <c r="T12" i="8"/>
  <c r="U12" i="8"/>
  <c r="T15" i="1"/>
  <c r="P44" i="1"/>
  <c r="U45" i="3"/>
  <c r="Q62" i="4"/>
  <c r="P9" i="5"/>
  <c r="T10" i="5"/>
  <c r="U36" i="5"/>
  <c r="U46" i="5"/>
  <c r="T58" i="5"/>
  <c r="U60" i="5"/>
  <c r="T60" i="5"/>
  <c r="Q28" i="6"/>
  <c r="T53" i="6"/>
  <c r="U55" i="6"/>
  <c r="T55" i="6"/>
  <c r="E62" i="6"/>
  <c r="U63" i="6"/>
  <c r="T63" i="6"/>
  <c r="P28" i="1"/>
  <c r="T26" i="1"/>
  <c r="T36" i="1"/>
  <c r="T64" i="3"/>
  <c r="T14" i="4"/>
  <c r="U16" i="4"/>
  <c r="T16" i="4"/>
  <c r="E9" i="1"/>
  <c r="T16" i="1"/>
  <c r="U29" i="1"/>
  <c r="E56" i="1"/>
  <c r="U60" i="1"/>
  <c r="U15" i="2"/>
  <c r="U25" i="2"/>
  <c r="T37" i="2"/>
  <c r="E9" i="3"/>
  <c r="U10" i="3"/>
  <c r="U14" i="3"/>
  <c r="U24" i="3"/>
  <c r="E28" i="3"/>
  <c r="T29" i="3"/>
  <c r="T49" i="3"/>
  <c r="U58" i="3"/>
  <c r="P9" i="4"/>
  <c r="P8" i="4" s="1"/>
  <c r="U23" i="4"/>
  <c r="U30" i="4"/>
  <c r="T30" i="4"/>
  <c r="U38" i="4"/>
  <c r="T38" i="4"/>
  <c r="U48" i="4"/>
  <c r="T48" i="4"/>
  <c r="Q9" i="5"/>
  <c r="Q8" i="5" s="1"/>
  <c r="U10" i="5"/>
  <c r="T23" i="5"/>
  <c r="E28" i="5"/>
  <c r="U29" i="5"/>
  <c r="T29" i="5"/>
  <c r="U37" i="5"/>
  <c r="T37" i="5"/>
  <c r="T45" i="5"/>
  <c r="U47" i="5"/>
  <c r="T47" i="5"/>
  <c r="U15" i="6"/>
  <c r="U25" i="6"/>
  <c r="T25" i="6"/>
  <c r="E44" i="6"/>
  <c r="P62" i="6"/>
  <c r="U10" i="7"/>
  <c r="U14" i="7"/>
  <c r="U24" i="7"/>
  <c r="T24" i="7"/>
  <c r="U46" i="7"/>
  <c r="P28" i="7"/>
  <c r="T11" i="8"/>
  <c r="T19" i="8"/>
  <c r="U20" i="8"/>
  <c r="T27" i="8"/>
  <c r="Q28" i="8"/>
  <c r="T32" i="8"/>
  <c r="U33" i="8"/>
  <c r="T40" i="8"/>
  <c r="U41" i="8"/>
  <c r="E44" i="8"/>
  <c r="T50" i="8"/>
  <c r="U51" i="8"/>
  <c r="T10" i="9"/>
  <c r="U11" i="9"/>
  <c r="T18" i="9"/>
  <c r="U19" i="9"/>
  <c r="T26" i="9"/>
  <c r="U27" i="9"/>
  <c r="T30" i="9"/>
  <c r="U31" i="9"/>
  <c r="T38" i="9"/>
  <c r="U39" i="9"/>
  <c r="Q44" i="9"/>
  <c r="Q43" i="9" s="1"/>
  <c r="T48" i="9"/>
  <c r="U49" i="9"/>
  <c r="T63" i="9"/>
  <c r="U64" i="9"/>
  <c r="U10" i="10"/>
  <c r="T17" i="10"/>
  <c r="U18" i="10"/>
  <c r="T25" i="10"/>
  <c r="U26" i="10"/>
  <c r="T30" i="10"/>
  <c r="U31" i="10"/>
  <c r="T38" i="10"/>
  <c r="U39" i="10"/>
  <c r="T47" i="10"/>
  <c r="U48" i="10"/>
  <c r="T53" i="10"/>
  <c r="T11" i="11"/>
  <c r="U16" i="11"/>
  <c r="U30" i="11"/>
  <c r="T40" i="11"/>
  <c r="T50" i="11"/>
  <c r="U64" i="11"/>
  <c r="P9" i="12"/>
  <c r="T17" i="12"/>
  <c r="T26" i="12"/>
  <c r="T34" i="12"/>
  <c r="T27" i="14"/>
  <c r="U27" i="14"/>
  <c r="U15" i="15"/>
  <c r="T15" i="15"/>
  <c r="U11" i="16"/>
  <c r="T11" i="16"/>
  <c r="Q28" i="7"/>
  <c r="E44" i="7"/>
  <c r="P44" i="8"/>
  <c r="U22" i="16"/>
  <c r="T22" i="16"/>
  <c r="U30" i="16"/>
  <c r="T30" i="16"/>
  <c r="E56" i="16"/>
  <c r="U57" i="16"/>
  <c r="T57" i="16"/>
  <c r="U13" i="20"/>
  <c r="T13" i="20"/>
  <c r="E28" i="13"/>
  <c r="U29" i="13"/>
  <c r="T55" i="16"/>
  <c r="U55" i="16"/>
  <c r="Q56" i="8"/>
  <c r="E9" i="9"/>
  <c r="E62" i="9"/>
  <c r="P9" i="10"/>
  <c r="E56" i="10"/>
  <c r="U57" i="10"/>
  <c r="E56" i="12"/>
  <c r="U57" i="12"/>
  <c r="T57" i="12"/>
  <c r="U24" i="13"/>
  <c r="T24" i="13"/>
  <c r="T38" i="13"/>
  <c r="Q44" i="1"/>
  <c r="P44" i="2"/>
  <c r="E56" i="2"/>
  <c r="Q44" i="3"/>
  <c r="P56" i="3"/>
  <c r="P44" i="4"/>
  <c r="E56" i="4"/>
  <c r="P44" i="5"/>
  <c r="E56" i="5"/>
  <c r="P44" i="6"/>
  <c r="E56" i="6"/>
  <c r="Q56" i="7"/>
  <c r="U63" i="7"/>
  <c r="E9" i="8"/>
  <c r="P9" i="9"/>
  <c r="E28" i="9"/>
  <c r="P62" i="9"/>
  <c r="Q9" i="10"/>
  <c r="E28" i="10"/>
  <c r="P56" i="10"/>
  <c r="E9" i="11"/>
  <c r="P44" i="11"/>
  <c r="P56" i="12"/>
  <c r="P43" i="12" s="1"/>
  <c r="U13" i="14"/>
  <c r="T13" i="14"/>
  <c r="U30" i="14"/>
  <c r="T30" i="14"/>
  <c r="P9" i="15"/>
  <c r="T17" i="16"/>
  <c r="U17" i="16"/>
  <c r="P56" i="1"/>
  <c r="Q56" i="1"/>
  <c r="Q44" i="2"/>
  <c r="P56" i="2"/>
  <c r="Q56" i="3"/>
  <c r="Q44" i="4"/>
  <c r="P56" i="4"/>
  <c r="Q44" i="5"/>
  <c r="P56" i="5"/>
  <c r="Q44" i="6"/>
  <c r="P56" i="6"/>
  <c r="T36" i="7"/>
  <c r="T46" i="7"/>
  <c r="T54" i="7"/>
  <c r="T59" i="7"/>
  <c r="P9" i="8"/>
  <c r="T14" i="8"/>
  <c r="T22" i="8"/>
  <c r="T35" i="8"/>
  <c r="T45" i="8"/>
  <c r="T53" i="8"/>
  <c r="T58" i="8"/>
  <c r="E62" i="8"/>
  <c r="Q9" i="9"/>
  <c r="T13" i="9"/>
  <c r="T21" i="9"/>
  <c r="P28" i="9"/>
  <c r="T33" i="9"/>
  <c r="T41" i="9"/>
  <c r="T51" i="9"/>
  <c r="Q62" i="9"/>
  <c r="T12" i="10"/>
  <c r="T20" i="10"/>
  <c r="P28" i="10"/>
  <c r="T33" i="10"/>
  <c r="T41" i="10"/>
  <c r="E44" i="10"/>
  <c r="T50" i="10"/>
  <c r="Q56" i="10"/>
  <c r="T13" i="11"/>
  <c r="U18" i="11"/>
  <c r="T23" i="11"/>
  <c r="Q28" i="11"/>
  <c r="T32" i="11"/>
  <c r="T36" i="11"/>
  <c r="Q44" i="11"/>
  <c r="Q43" i="11" s="1"/>
  <c r="E56" i="11"/>
  <c r="T57" i="11"/>
  <c r="U57" i="11"/>
  <c r="T59" i="11"/>
  <c r="T23" i="12"/>
  <c r="Q28" i="12"/>
  <c r="U41" i="12"/>
  <c r="U51" i="12"/>
  <c r="T58" i="12"/>
  <c r="T25" i="13"/>
  <c r="U27" i="16"/>
  <c r="T27" i="16"/>
  <c r="T14" i="17"/>
  <c r="U14" i="17"/>
  <c r="U15" i="18"/>
  <c r="T15" i="18"/>
  <c r="U23" i="18"/>
  <c r="T23" i="18"/>
  <c r="U35" i="18"/>
  <c r="T35" i="18"/>
  <c r="U53" i="18"/>
  <c r="T53" i="18"/>
  <c r="Q56" i="5"/>
  <c r="T21" i="8"/>
  <c r="E28" i="8"/>
  <c r="T34" i="8"/>
  <c r="T57" i="8"/>
  <c r="Q28" i="9"/>
  <c r="T32" i="9"/>
  <c r="T40" i="9"/>
  <c r="E44" i="9"/>
  <c r="T50" i="9"/>
  <c r="T11" i="10"/>
  <c r="T19" i="10"/>
  <c r="T27" i="10"/>
  <c r="Q28" i="10"/>
  <c r="T32" i="10"/>
  <c r="T40" i="10"/>
  <c r="P44" i="10"/>
  <c r="T49" i="10"/>
  <c r="T55" i="10"/>
  <c r="T58" i="10"/>
  <c r="Q9" i="11"/>
  <c r="T41" i="11"/>
  <c r="U46" i="11"/>
  <c r="T51" i="11"/>
  <c r="U53" i="11"/>
  <c r="T53" i="11"/>
  <c r="P56" i="11"/>
  <c r="T18" i="12"/>
  <c r="T27" i="12"/>
  <c r="T30" i="12"/>
  <c r="T55" i="12"/>
  <c r="U60" i="12"/>
  <c r="T60" i="12"/>
  <c r="U17" i="13"/>
  <c r="U31" i="13"/>
  <c r="U20" i="14"/>
  <c r="T20" i="14"/>
  <c r="U36" i="14"/>
  <c r="T36" i="14"/>
  <c r="U31" i="16"/>
  <c r="Q56" i="4"/>
  <c r="Q56" i="6"/>
  <c r="E9" i="7"/>
  <c r="T35" i="7"/>
  <c r="T45" i="7"/>
  <c r="T53" i="7"/>
  <c r="T58" i="7"/>
  <c r="Q9" i="8"/>
  <c r="T13" i="8"/>
  <c r="T42" i="8"/>
  <c r="U45" i="8"/>
  <c r="T52" i="8"/>
  <c r="T12" i="9"/>
  <c r="T20" i="9"/>
  <c r="P9" i="1"/>
  <c r="E62" i="1"/>
  <c r="E9" i="2"/>
  <c r="P9" i="3"/>
  <c r="E62" i="3"/>
  <c r="E9" i="4"/>
  <c r="E9" i="5"/>
  <c r="E9" i="6"/>
  <c r="P9" i="7"/>
  <c r="P8" i="7" s="1"/>
  <c r="E28" i="7"/>
  <c r="U45" i="7"/>
  <c r="P62" i="7"/>
  <c r="P28" i="8"/>
  <c r="U57" i="8"/>
  <c r="Q62" i="8"/>
  <c r="P44" i="9"/>
  <c r="E56" i="9"/>
  <c r="T10" i="10"/>
  <c r="Q44" i="10"/>
  <c r="U12" i="11"/>
  <c r="U22" i="11"/>
  <c r="T33" i="11"/>
  <c r="T58" i="11"/>
  <c r="E9" i="12"/>
  <c r="T10" i="12"/>
  <c r="T22" i="12"/>
  <c r="U40" i="12"/>
  <c r="Q9" i="13"/>
  <c r="U12" i="13"/>
  <c r="U18" i="13"/>
  <c r="T18" i="13"/>
  <c r="T29" i="13"/>
  <c r="P28" i="13"/>
  <c r="Q62" i="13"/>
  <c r="E28" i="14"/>
  <c r="Q44" i="14"/>
  <c r="Q9" i="15"/>
  <c r="P28" i="15"/>
  <c r="E44" i="15"/>
  <c r="U45" i="15"/>
  <c r="Q9" i="17"/>
  <c r="U36" i="19"/>
  <c r="P28" i="14"/>
  <c r="Q28" i="15"/>
  <c r="P44" i="15"/>
  <c r="E9" i="16"/>
  <c r="U10" i="16"/>
  <c r="E28" i="16"/>
  <c r="T29" i="16"/>
  <c r="U18" i="17"/>
  <c r="T18" i="17"/>
  <c r="U46" i="17"/>
  <c r="T46" i="17"/>
  <c r="U54" i="17"/>
  <c r="T54" i="17"/>
  <c r="E44" i="18"/>
  <c r="U45" i="18"/>
  <c r="T45" i="18"/>
  <c r="U58" i="18"/>
  <c r="T58" i="18"/>
  <c r="U54" i="22"/>
  <c r="T54" i="22"/>
  <c r="E9" i="13"/>
  <c r="T27" i="13"/>
  <c r="T31" i="13"/>
  <c r="U33" i="13"/>
  <c r="T37" i="13"/>
  <c r="T64" i="13"/>
  <c r="T15" i="14"/>
  <c r="T21" i="14"/>
  <c r="Q28" i="14"/>
  <c r="T38" i="14"/>
  <c r="T46" i="14"/>
  <c r="P62" i="14"/>
  <c r="P9" i="16"/>
  <c r="U13" i="16"/>
  <c r="T18" i="16"/>
  <c r="T23" i="16"/>
  <c r="T31" i="16"/>
  <c r="T31" i="17"/>
  <c r="U42" i="19"/>
  <c r="T42" i="19"/>
  <c r="Q62" i="10"/>
  <c r="T35" i="11"/>
  <c r="U42" i="11"/>
  <c r="E44" i="11"/>
  <c r="U45" i="11"/>
  <c r="Q56" i="11"/>
  <c r="E62" i="11"/>
  <c r="U13" i="12"/>
  <c r="T42" i="12"/>
  <c r="E44" i="12"/>
  <c r="Q56" i="12"/>
  <c r="Q43" i="12" s="1"/>
  <c r="E62" i="12"/>
  <c r="P9" i="13"/>
  <c r="T13" i="13"/>
  <c r="U20" i="13"/>
  <c r="T51" i="13"/>
  <c r="E56" i="13"/>
  <c r="Q62" i="14"/>
  <c r="U22" i="15"/>
  <c r="T27" i="15"/>
  <c r="U30" i="15"/>
  <c r="T35" i="15"/>
  <c r="U33" i="16"/>
  <c r="T33" i="16"/>
  <c r="T19" i="17"/>
  <c r="U21" i="20"/>
  <c r="T21" i="20"/>
  <c r="U41" i="20"/>
  <c r="T41" i="20"/>
  <c r="U45" i="21"/>
  <c r="T45" i="21"/>
  <c r="E44" i="21"/>
  <c r="U49" i="21"/>
  <c r="T49" i="21"/>
  <c r="U53" i="21"/>
  <c r="T53" i="21"/>
  <c r="P56" i="13"/>
  <c r="E9" i="14"/>
  <c r="E56" i="15"/>
  <c r="T57" i="15"/>
  <c r="U26" i="17"/>
  <c r="T26" i="17"/>
  <c r="U36" i="17"/>
  <c r="T36" i="17"/>
  <c r="U59" i="17"/>
  <c r="T59" i="17"/>
  <c r="U22" i="19"/>
  <c r="T22" i="19"/>
  <c r="U34" i="19"/>
  <c r="T34" i="19"/>
  <c r="P44" i="19"/>
  <c r="U52" i="19"/>
  <c r="T52" i="19"/>
  <c r="E56" i="19"/>
  <c r="U57" i="19"/>
  <c r="T57" i="19"/>
  <c r="U33" i="20"/>
  <c r="T33" i="20"/>
  <c r="T34" i="13"/>
  <c r="T41" i="13"/>
  <c r="U50" i="13"/>
  <c r="Q56" i="13"/>
  <c r="Q43" i="13" s="1"/>
  <c r="T60" i="13"/>
  <c r="P9" i="14"/>
  <c r="T26" i="14"/>
  <c r="T29" i="14"/>
  <c r="T35" i="14"/>
  <c r="T41" i="14"/>
  <c r="T50" i="14"/>
  <c r="U64" i="14"/>
  <c r="T14" i="15"/>
  <c r="T20" i="15"/>
  <c r="U26" i="15"/>
  <c r="U14" i="19"/>
  <c r="T14" i="19"/>
  <c r="P28" i="11"/>
  <c r="E28" i="12"/>
  <c r="P44" i="13"/>
  <c r="E62" i="13"/>
  <c r="Q9" i="14"/>
  <c r="T12" i="14"/>
  <c r="U19" i="14"/>
  <c r="U29" i="14"/>
  <c r="T31" i="14"/>
  <c r="E44" i="14"/>
  <c r="P56" i="14"/>
  <c r="T63" i="14"/>
  <c r="E9" i="15"/>
  <c r="T10" i="15"/>
  <c r="Q56" i="15"/>
  <c r="E62" i="15"/>
  <c r="T63" i="15"/>
  <c r="T10" i="16"/>
  <c r="U21" i="16"/>
  <c r="T26" i="16"/>
  <c r="U29" i="16"/>
  <c r="U41" i="16"/>
  <c r="T41" i="16"/>
  <c r="U51" i="16"/>
  <c r="T51" i="16"/>
  <c r="E9" i="17"/>
  <c r="U10" i="17"/>
  <c r="T10" i="17"/>
  <c r="T27" i="17"/>
  <c r="Q28" i="18"/>
  <c r="Q44" i="20"/>
  <c r="Q43" i="20" s="1"/>
  <c r="E62" i="16"/>
  <c r="Q28" i="17"/>
  <c r="E44" i="17"/>
  <c r="P44" i="18"/>
  <c r="E56" i="18"/>
  <c r="Q44" i="19"/>
  <c r="P56" i="19"/>
  <c r="T63" i="19"/>
  <c r="Q9" i="21"/>
  <c r="Q8" i="21" s="1"/>
  <c r="T16" i="21"/>
  <c r="T20" i="21"/>
  <c r="U32" i="21"/>
  <c r="T32" i="21"/>
  <c r="U36" i="21"/>
  <c r="T36" i="21"/>
  <c r="U40" i="21"/>
  <c r="T40" i="21"/>
  <c r="P44" i="21"/>
  <c r="P43" i="21" s="1"/>
  <c r="U64" i="21"/>
  <c r="T64" i="21"/>
  <c r="Q28" i="22"/>
  <c r="U46" i="22"/>
  <c r="T46" i="22"/>
  <c r="T39" i="17"/>
  <c r="P44" i="17"/>
  <c r="T49" i="17"/>
  <c r="E56" i="17"/>
  <c r="T64" i="17"/>
  <c r="T10" i="18"/>
  <c r="T18" i="18"/>
  <c r="T26" i="18"/>
  <c r="T30" i="18"/>
  <c r="T38" i="18"/>
  <c r="Q44" i="18"/>
  <c r="T48" i="18"/>
  <c r="P56" i="18"/>
  <c r="T63" i="18"/>
  <c r="T17" i="19"/>
  <c r="T25" i="19"/>
  <c r="T29" i="19"/>
  <c r="T37" i="19"/>
  <c r="T47" i="19"/>
  <c r="T55" i="19"/>
  <c r="Q56" i="19"/>
  <c r="T60" i="19"/>
  <c r="T16" i="20"/>
  <c r="T24" i="20"/>
  <c r="T46" i="20"/>
  <c r="T53" i="20"/>
  <c r="T58" i="20"/>
  <c r="E9" i="22"/>
  <c r="U10" i="22"/>
  <c r="U59" i="22"/>
  <c r="T59" i="22"/>
  <c r="E28" i="15"/>
  <c r="P62" i="15"/>
  <c r="Q9" i="16"/>
  <c r="P28" i="16"/>
  <c r="Q62" i="16"/>
  <c r="T30" i="17"/>
  <c r="T38" i="17"/>
  <c r="Q44" i="17"/>
  <c r="T48" i="17"/>
  <c r="P56" i="17"/>
  <c r="T63" i="17"/>
  <c r="T17" i="18"/>
  <c r="T25" i="18"/>
  <c r="T29" i="18"/>
  <c r="T37" i="18"/>
  <c r="T47" i="18"/>
  <c r="T55" i="18"/>
  <c r="Q56" i="18"/>
  <c r="T60" i="18"/>
  <c r="T62" i="18"/>
  <c r="U63" i="18"/>
  <c r="T16" i="19"/>
  <c r="T24" i="19"/>
  <c r="T36" i="19"/>
  <c r="T46" i="19"/>
  <c r="T54" i="19"/>
  <c r="T59" i="19"/>
  <c r="E9" i="20"/>
  <c r="T15" i="20"/>
  <c r="T23" i="20"/>
  <c r="T35" i="20"/>
  <c r="T45" i="20"/>
  <c r="P62" i="20"/>
  <c r="T33" i="21"/>
  <c r="T41" i="21"/>
  <c r="U58" i="21"/>
  <c r="T58" i="21"/>
  <c r="E44" i="22"/>
  <c r="Q28" i="16"/>
  <c r="E44" i="16"/>
  <c r="Q56" i="17"/>
  <c r="E9" i="19"/>
  <c r="P9" i="20"/>
  <c r="E28" i="20"/>
  <c r="Q9" i="22"/>
  <c r="U37" i="22"/>
  <c r="T37" i="22"/>
  <c r="E9" i="18"/>
  <c r="P9" i="19"/>
  <c r="E28" i="19"/>
  <c r="Q9" i="20"/>
  <c r="P28" i="20"/>
  <c r="U13" i="22"/>
  <c r="T13" i="22"/>
  <c r="U17" i="22"/>
  <c r="T17" i="22"/>
  <c r="U25" i="22"/>
  <c r="T25" i="22"/>
  <c r="E62" i="17"/>
  <c r="P9" i="18"/>
  <c r="E28" i="18"/>
  <c r="P62" i="18"/>
  <c r="Q9" i="19"/>
  <c r="P28" i="19"/>
  <c r="Q62" i="19"/>
  <c r="Q28" i="20"/>
  <c r="E44" i="20"/>
  <c r="U29" i="21"/>
  <c r="E28" i="21"/>
  <c r="P9" i="11"/>
  <c r="E28" i="11"/>
  <c r="P62" i="11"/>
  <c r="Q9" i="12"/>
  <c r="P28" i="12"/>
  <c r="Q62" i="12"/>
  <c r="Q28" i="13"/>
  <c r="E44" i="13"/>
  <c r="P44" i="14"/>
  <c r="E56" i="14"/>
  <c r="Q44" i="15"/>
  <c r="P56" i="15"/>
  <c r="Q56" i="16"/>
  <c r="U63" i="16"/>
  <c r="P9" i="17"/>
  <c r="P8" i="17" s="1"/>
  <c r="E28" i="17"/>
  <c r="U45" i="17"/>
  <c r="T57" i="17"/>
  <c r="P62" i="17"/>
  <c r="Q9" i="18"/>
  <c r="P28" i="18"/>
  <c r="U57" i="18"/>
  <c r="Q62" i="18"/>
  <c r="Q28" i="19"/>
  <c r="E44" i="19"/>
  <c r="P44" i="20"/>
  <c r="P56" i="20"/>
  <c r="T63" i="20"/>
  <c r="E9" i="21"/>
  <c r="T10" i="21"/>
  <c r="U15" i="21"/>
  <c r="T15" i="21"/>
  <c r="U19" i="21"/>
  <c r="T19" i="21"/>
  <c r="U23" i="21"/>
  <c r="T23" i="21"/>
  <c r="U27" i="21"/>
  <c r="T27" i="21"/>
  <c r="P28" i="21"/>
  <c r="P8" i="21" s="1"/>
  <c r="Q56" i="21"/>
  <c r="T10" i="22"/>
  <c r="T18" i="22"/>
  <c r="U29" i="22"/>
  <c r="T29" i="22"/>
  <c r="E28" i="22"/>
  <c r="P56" i="22"/>
  <c r="P43" i="22" s="1"/>
  <c r="T26" i="22"/>
  <c r="T30" i="22"/>
  <c r="T38" i="22"/>
  <c r="T47" i="22"/>
  <c r="T55" i="22"/>
  <c r="T60" i="22"/>
  <c r="H61" i="18"/>
  <c r="H65" i="18" s="1"/>
  <c r="E56" i="21"/>
  <c r="R9" i="22"/>
  <c r="R9" i="18"/>
  <c r="R9" i="14"/>
  <c r="R9" i="10"/>
  <c r="R9" i="6"/>
  <c r="V8" i="21"/>
  <c r="V8" i="17"/>
  <c r="V8" i="13"/>
  <c r="V61" i="13" s="1"/>
  <c r="V65" i="13" s="1"/>
  <c r="V8" i="9"/>
  <c r="V8" i="5"/>
  <c r="E56" i="20"/>
  <c r="P56" i="21"/>
  <c r="T45" i="22"/>
  <c r="S9" i="22"/>
  <c r="S9" i="18"/>
  <c r="S9" i="14"/>
  <c r="S9" i="10"/>
  <c r="S9" i="6"/>
  <c r="W8" i="17"/>
  <c r="W8" i="13"/>
  <c r="W8" i="9"/>
  <c r="W8" i="5"/>
  <c r="E62" i="21"/>
  <c r="T21" i="22"/>
  <c r="T33" i="22"/>
  <c r="T41" i="22"/>
  <c r="T50" i="22"/>
  <c r="B8" i="22"/>
  <c r="B61" i="22" s="1"/>
  <c r="B65" i="22" s="1"/>
  <c r="B8" i="21"/>
  <c r="B61" i="21" s="1"/>
  <c r="B65" i="21" s="1"/>
  <c r="J8" i="21"/>
  <c r="B8" i="20"/>
  <c r="B61" i="20" s="1"/>
  <c r="B65" i="20" s="1"/>
  <c r="J8" i="20"/>
  <c r="B8" i="19"/>
  <c r="B61" i="19" s="1"/>
  <c r="B65" i="19" s="1"/>
  <c r="J8" i="19"/>
  <c r="B8" i="18"/>
  <c r="B61" i="18" s="1"/>
  <c r="B65" i="18" s="1"/>
  <c r="B8" i="16"/>
  <c r="B61" i="16" s="1"/>
  <c r="B65" i="16" s="1"/>
  <c r="J8" i="16"/>
  <c r="B8" i="15"/>
  <c r="B61" i="15" s="1"/>
  <c r="B65" i="15" s="1"/>
  <c r="B8" i="14"/>
  <c r="J8" i="14"/>
  <c r="B8" i="13"/>
  <c r="B61" i="13" s="1"/>
  <c r="B65" i="13" s="1"/>
  <c r="J8" i="13"/>
  <c r="B8" i="12"/>
  <c r="B61" i="12" s="1"/>
  <c r="B65" i="12" s="1"/>
  <c r="B8" i="11"/>
  <c r="B61" i="11" s="1"/>
  <c r="B65" i="11" s="1"/>
  <c r="J8" i="11"/>
  <c r="B8" i="10"/>
  <c r="B8" i="8"/>
  <c r="J8" i="8"/>
  <c r="B8" i="6"/>
  <c r="B61" i="6" s="1"/>
  <c r="B65" i="6" s="1"/>
  <c r="J8" i="6"/>
  <c r="J8" i="5"/>
  <c r="B8" i="4"/>
  <c r="J8" i="4"/>
  <c r="V8" i="1"/>
  <c r="T57" i="21"/>
  <c r="P62" i="21"/>
  <c r="E56" i="22"/>
  <c r="S9" i="20"/>
  <c r="S9" i="16"/>
  <c r="S9" i="12"/>
  <c r="V43" i="9"/>
  <c r="W43" i="21"/>
  <c r="W43" i="17"/>
  <c r="W43" i="13"/>
  <c r="W43" i="5"/>
  <c r="V43" i="16"/>
  <c r="V43" i="12"/>
  <c r="V61" i="12" s="1"/>
  <c r="V65" i="12" s="1"/>
  <c r="W43" i="20"/>
  <c r="W61" i="20" s="1"/>
  <c r="W65" i="20" s="1"/>
  <c r="W43" i="16"/>
  <c r="W61" i="16" s="1"/>
  <c r="W65" i="16" s="1"/>
  <c r="W43" i="12"/>
  <c r="W61" i="12" s="1"/>
  <c r="W65" i="12" s="1"/>
  <c r="W43" i="8"/>
  <c r="W61" i="8" s="1"/>
  <c r="W65" i="8" s="1"/>
  <c r="W43" i="4"/>
  <c r="W61" i="4" s="1"/>
  <c r="W65" i="4" s="1"/>
  <c r="V43" i="17"/>
  <c r="V43" i="21"/>
  <c r="V43" i="5"/>
  <c r="W8" i="21"/>
  <c r="R28" i="13"/>
  <c r="B8" i="9"/>
  <c r="B61" i="9" s="1"/>
  <c r="B65" i="9" s="1"/>
  <c r="J8" i="9"/>
  <c r="R28" i="16"/>
  <c r="R28" i="19"/>
  <c r="B8" i="2"/>
  <c r="B61" i="2" s="1"/>
  <c r="B65" i="2" s="1"/>
  <c r="J8" i="2"/>
  <c r="R28" i="11"/>
  <c r="R28" i="14"/>
  <c r="B8" i="17"/>
  <c r="B61" i="17" s="1"/>
  <c r="B65" i="17" s="1"/>
  <c r="J8" i="17"/>
  <c r="J8" i="15"/>
  <c r="J8" i="12"/>
  <c r="B8" i="3"/>
  <c r="B61" i="3" s="1"/>
  <c r="B65" i="3" s="1"/>
  <c r="J8" i="3"/>
  <c r="R28" i="20"/>
  <c r="J8" i="18"/>
  <c r="B8" i="5"/>
  <c r="B61" i="5" s="1"/>
  <c r="B65" i="5" s="1"/>
  <c r="B8" i="7"/>
  <c r="B61" i="7" s="1"/>
  <c r="B65" i="7" s="1"/>
  <c r="J8" i="7"/>
  <c r="J8" i="1"/>
  <c r="J8" i="22"/>
  <c r="J8" i="10"/>
  <c r="R9" i="2"/>
  <c r="R9" i="3"/>
  <c r="R9" i="7"/>
  <c r="R9" i="9"/>
  <c r="R9" i="17"/>
  <c r="S65" i="16" l="1"/>
  <c r="Q43" i="8"/>
  <c r="S8" i="22"/>
  <c r="K61" i="18"/>
  <c r="K61" i="6"/>
  <c r="K65" i="6" s="1"/>
  <c r="S65" i="6" s="1"/>
  <c r="Q8" i="3"/>
  <c r="K61" i="15"/>
  <c r="S8" i="16"/>
  <c r="B61" i="4"/>
  <c r="B65" i="4" s="1"/>
  <c r="P8" i="3"/>
  <c r="C61" i="14"/>
  <c r="C65" i="14" s="1"/>
  <c r="C61" i="6"/>
  <c r="C65" i="6" s="1"/>
  <c r="B61" i="8"/>
  <c r="B65" i="8" s="1"/>
  <c r="V61" i="18"/>
  <c r="V65" i="18" s="1"/>
  <c r="E8" i="10"/>
  <c r="H61" i="4"/>
  <c r="H65" i="4" s="1"/>
  <c r="Q43" i="6"/>
  <c r="U9" i="10"/>
  <c r="H61" i="5"/>
  <c r="H65" i="5" s="1"/>
  <c r="Q43" i="21"/>
  <c r="V61" i="6"/>
  <c r="V65" i="6" s="1"/>
  <c r="B61" i="10"/>
  <c r="B65" i="10" s="1"/>
  <c r="C61" i="21"/>
  <c r="C65" i="21" s="1"/>
  <c r="D61" i="5"/>
  <c r="D65" i="5" s="1"/>
  <c r="Q43" i="15"/>
  <c r="P43" i="9"/>
  <c r="F61" i="17"/>
  <c r="F65" i="17" s="1"/>
  <c r="I61" i="20"/>
  <c r="I65" i="20" s="1"/>
  <c r="Q43" i="19"/>
  <c r="U56" i="8"/>
  <c r="M61" i="5"/>
  <c r="M65" i="5" s="1"/>
  <c r="H61" i="6"/>
  <c r="H65" i="6" s="1"/>
  <c r="H61" i="13"/>
  <c r="H65" i="13" s="1"/>
  <c r="N61" i="17"/>
  <c r="N65" i="17" s="1"/>
  <c r="F61" i="22"/>
  <c r="F65" i="22" s="1"/>
  <c r="Q8" i="1"/>
  <c r="H61" i="20"/>
  <c r="H65" i="20" s="1"/>
  <c r="V61" i="22"/>
  <c r="V65" i="22" s="1"/>
  <c r="K61" i="7"/>
  <c r="K65" i="7" s="1"/>
  <c r="S65" i="7" s="1"/>
  <c r="C61" i="15"/>
  <c r="C65" i="15" s="1"/>
  <c r="W61" i="9"/>
  <c r="W65" i="9" s="1"/>
  <c r="T9" i="10"/>
  <c r="Q43" i="14"/>
  <c r="T62" i="7"/>
  <c r="S8" i="2"/>
  <c r="O61" i="6"/>
  <c r="O65" i="6" s="1"/>
  <c r="P43" i="16"/>
  <c r="W61" i="6"/>
  <c r="W65" i="6" s="1"/>
  <c r="Q8" i="7"/>
  <c r="V61" i="7"/>
  <c r="V65" i="7" s="1"/>
  <c r="B61" i="14"/>
  <c r="B65" i="14" s="1"/>
  <c r="Q43" i="2"/>
  <c r="G61" i="6"/>
  <c r="G65" i="6" s="1"/>
  <c r="N61" i="20"/>
  <c r="N65" i="20" s="1"/>
  <c r="K61" i="22"/>
  <c r="Q8" i="22"/>
  <c r="Q61" i="22" s="1"/>
  <c r="Q65" i="22" s="1"/>
  <c r="P61" i="21"/>
  <c r="P65" i="21" s="1"/>
  <c r="S61" i="21"/>
  <c r="W61" i="21"/>
  <c r="W65" i="21" s="1"/>
  <c r="S65" i="20"/>
  <c r="U62" i="20"/>
  <c r="T62" i="20"/>
  <c r="V61" i="20"/>
  <c r="V65" i="20" s="1"/>
  <c r="S61" i="20"/>
  <c r="Q8" i="20"/>
  <c r="Q61" i="20" s="1"/>
  <c r="Q65" i="20" s="1"/>
  <c r="U62" i="19"/>
  <c r="T62" i="19"/>
  <c r="W61" i="19"/>
  <c r="W65" i="19" s="1"/>
  <c r="K61" i="19"/>
  <c r="S8" i="19"/>
  <c r="C61" i="18"/>
  <c r="C65" i="18" s="1"/>
  <c r="S8" i="17"/>
  <c r="M65" i="17"/>
  <c r="S65" i="17" s="1"/>
  <c r="S61" i="17"/>
  <c r="Q43" i="16"/>
  <c r="S61" i="16"/>
  <c r="V61" i="16"/>
  <c r="V65" i="16" s="1"/>
  <c r="P8" i="16"/>
  <c r="P43" i="15"/>
  <c r="Q8" i="15"/>
  <c r="Q61" i="15" s="1"/>
  <c r="Q65" i="15" s="1"/>
  <c r="S8" i="15"/>
  <c r="K65" i="15"/>
  <c r="S65" i="15" s="1"/>
  <c r="S61" i="15"/>
  <c r="U62" i="14"/>
  <c r="T62" i="14"/>
  <c r="P43" i="14"/>
  <c r="S61" i="14"/>
  <c r="P8" i="13"/>
  <c r="K61" i="13"/>
  <c r="S8" i="13"/>
  <c r="K61" i="12"/>
  <c r="Q8" i="12"/>
  <c r="Q8" i="11"/>
  <c r="Q61" i="11" s="1"/>
  <c r="Q65" i="11" s="1"/>
  <c r="M65" i="11"/>
  <c r="S65" i="11" s="1"/>
  <c r="S61" i="11"/>
  <c r="U62" i="10"/>
  <c r="T62" i="10"/>
  <c r="P43" i="10"/>
  <c r="S8" i="10"/>
  <c r="M65" i="10"/>
  <c r="S65" i="10" s="1"/>
  <c r="S61" i="10"/>
  <c r="K61" i="9"/>
  <c r="S8" i="9"/>
  <c r="P43" i="8"/>
  <c r="F61" i="8"/>
  <c r="F65" i="8" s="1"/>
  <c r="K61" i="8"/>
  <c r="S8" i="8"/>
  <c r="P43" i="7"/>
  <c r="P61" i="7"/>
  <c r="P65" i="7" s="1"/>
  <c r="Q43" i="5"/>
  <c r="K61" i="5"/>
  <c r="S8" i="5"/>
  <c r="K61" i="4"/>
  <c r="K65" i="4" s="1"/>
  <c r="S8" i="4"/>
  <c r="Q8" i="4"/>
  <c r="M65" i="4"/>
  <c r="S65" i="4" s="1"/>
  <c r="S61" i="4"/>
  <c r="P43" i="3"/>
  <c r="P61" i="3" s="1"/>
  <c r="P65" i="3" s="1"/>
  <c r="K61" i="3"/>
  <c r="S8" i="3"/>
  <c r="P43" i="2"/>
  <c r="P61" i="2" s="1"/>
  <c r="P65" i="2" s="1"/>
  <c r="K65" i="2"/>
  <c r="S65" i="2" s="1"/>
  <c r="S61" i="2"/>
  <c r="V61" i="1"/>
  <c r="V65" i="1" s="1"/>
  <c r="P8" i="1"/>
  <c r="M65" i="1"/>
  <c r="S65" i="1" s="1"/>
  <c r="S61" i="1"/>
  <c r="T56" i="21"/>
  <c r="U56" i="21"/>
  <c r="R8" i="10"/>
  <c r="J61" i="10"/>
  <c r="R8" i="3"/>
  <c r="J61" i="3"/>
  <c r="R8" i="2"/>
  <c r="J61" i="2"/>
  <c r="R8" i="4"/>
  <c r="J61" i="4"/>
  <c r="R8" i="11"/>
  <c r="J61" i="11"/>
  <c r="R8" i="16"/>
  <c r="J61" i="16"/>
  <c r="V61" i="9"/>
  <c r="V65" i="9" s="1"/>
  <c r="E43" i="19"/>
  <c r="U44" i="19"/>
  <c r="T44" i="19"/>
  <c r="P8" i="11"/>
  <c r="Q8" i="16"/>
  <c r="Q61" i="16" s="1"/>
  <c r="Q65" i="16" s="1"/>
  <c r="U56" i="17"/>
  <c r="T56" i="17"/>
  <c r="E43" i="17"/>
  <c r="T44" i="17"/>
  <c r="U44" i="17"/>
  <c r="E8" i="17"/>
  <c r="T9" i="17"/>
  <c r="U9" i="17"/>
  <c r="E43" i="14"/>
  <c r="U44" i="14"/>
  <c r="T44" i="14"/>
  <c r="U28" i="12"/>
  <c r="T28" i="12"/>
  <c r="E43" i="18"/>
  <c r="U44" i="18"/>
  <c r="T44" i="18"/>
  <c r="Q8" i="17"/>
  <c r="U56" i="9"/>
  <c r="T56" i="9"/>
  <c r="P43" i="6"/>
  <c r="T56" i="12"/>
  <c r="U56" i="12"/>
  <c r="E43" i="4"/>
  <c r="U44" i="4"/>
  <c r="T44" i="4"/>
  <c r="T28" i="6"/>
  <c r="U28" i="6"/>
  <c r="T28" i="4"/>
  <c r="U28" i="4"/>
  <c r="U28" i="21"/>
  <c r="T28" i="21"/>
  <c r="U28" i="18"/>
  <c r="T28" i="18"/>
  <c r="E43" i="16"/>
  <c r="U44" i="16"/>
  <c r="T44" i="16"/>
  <c r="Q43" i="18"/>
  <c r="U62" i="12"/>
  <c r="T62" i="12"/>
  <c r="E43" i="11"/>
  <c r="T44" i="11"/>
  <c r="U44" i="11"/>
  <c r="E8" i="13"/>
  <c r="U9" i="13"/>
  <c r="T9" i="13"/>
  <c r="U28" i="16"/>
  <c r="T28" i="16"/>
  <c r="E8" i="12"/>
  <c r="U9" i="12"/>
  <c r="T9" i="12"/>
  <c r="E8" i="6"/>
  <c r="U9" i="6"/>
  <c r="T9" i="6"/>
  <c r="U28" i="9"/>
  <c r="T28" i="9"/>
  <c r="U56" i="5"/>
  <c r="T56" i="5"/>
  <c r="Q43" i="1"/>
  <c r="Q61" i="1" s="1"/>
  <c r="Q65" i="1" s="1"/>
  <c r="E43" i="7"/>
  <c r="T44" i="7"/>
  <c r="U44" i="7"/>
  <c r="R8" i="5"/>
  <c r="J61" i="5"/>
  <c r="V61" i="17"/>
  <c r="V65" i="17" s="1"/>
  <c r="P8" i="18"/>
  <c r="U28" i="15"/>
  <c r="T28" i="15"/>
  <c r="P43" i="17"/>
  <c r="P61" i="17" s="1"/>
  <c r="P65" i="17" s="1"/>
  <c r="Q61" i="21"/>
  <c r="Q65" i="21" s="1"/>
  <c r="T62" i="16"/>
  <c r="U62" i="16"/>
  <c r="U62" i="15"/>
  <c r="T62" i="15"/>
  <c r="P43" i="19"/>
  <c r="E43" i="15"/>
  <c r="T44" i="15"/>
  <c r="U44" i="15"/>
  <c r="E8" i="5"/>
  <c r="U9" i="5"/>
  <c r="T9" i="5"/>
  <c r="P8" i="9"/>
  <c r="P61" i="9" s="1"/>
  <c r="P65" i="9" s="1"/>
  <c r="P43" i="5"/>
  <c r="Q61" i="5"/>
  <c r="Q65" i="5" s="1"/>
  <c r="E8" i="3"/>
  <c r="U9" i="3"/>
  <c r="T9" i="3"/>
  <c r="E8" i="1"/>
  <c r="U9" i="1"/>
  <c r="T9" i="1"/>
  <c r="P43" i="1"/>
  <c r="P61" i="1" s="1"/>
  <c r="P65" i="1" s="1"/>
  <c r="Q8" i="6"/>
  <c r="Q61" i="6" s="1"/>
  <c r="Q65" i="6" s="1"/>
  <c r="R8" i="15"/>
  <c r="J61" i="15"/>
  <c r="R8" i="13"/>
  <c r="J61" i="13"/>
  <c r="R8" i="19"/>
  <c r="J61" i="19"/>
  <c r="W61" i="5"/>
  <c r="W65" i="5" s="1"/>
  <c r="V61" i="21"/>
  <c r="V65" i="21" s="1"/>
  <c r="E43" i="20"/>
  <c r="U44" i="20"/>
  <c r="T44" i="20"/>
  <c r="U62" i="17"/>
  <c r="T62" i="17"/>
  <c r="Q43" i="17"/>
  <c r="E43" i="12"/>
  <c r="U44" i="12"/>
  <c r="T44" i="12"/>
  <c r="E8" i="16"/>
  <c r="T9" i="16"/>
  <c r="U9" i="16"/>
  <c r="E8" i="4"/>
  <c r="T9" i="4"/>
  <c r="U9" i="4"/>
  <c r="Q8" i="9"/>
  <c r="P8" i="8"/>
  <c r="P43" i="11"/>
  <c r="E8" i="8"/>
  <c r="U9" i="8"/>
  <c r="T9" i="8"/>
  <c r="U56" i="4"/>
  <c r="T56" i="4"/>
  <c r="T56" i="10"/>
  <c r="U56" i="10"/>
  <c r="U28" i="13"/>
  <c r="T28" i="13"/>
  <c r="U56" i="16"/>
  <c r="T56" i="16"/>
  <c r="E43" i="8"/>
  <c r="U44" i="8"/>
  <c r="T44" i="8"/>
  <c r="U62" i="4"/>
  <c r="T62" i="4"/>
  <c r="E43" i="13"/>
  <c r="U44" i="13"/>
  <c r="T44" i="13"/>
  <c r="R8" i="17"/>
  <c r="J61" i="17"/>
  <c r="E8" i="21"/>
  <c r="U9" i="21"/>
  <c r="T9" i="21"/>
  <c r="U56" i="13"/>
  <c r="T56" i="13"/>
  <c r="T62" i="3"/>
  <c r="U62" i="3"/>
  <c r="E8" i="7"/>
  <c r="U9" i="7"/>
  <c r="T9" i="7"/>
  <c r="U28" i="8"/>
  <c r="T28" i="8"/>
  <c r="U56" i="11"/>
  <c r="T56" i="11"/>
  <c r="U62" i="8"/>
  <c r="T62" i="8"/>
  <c r="E8" i="11"/>
  <c r="U9" i="11"/>
  <c r="T9" i="11"/>
  <c r="P43" i="4"/>
  <c r="P61" i="4" s="1"/>
  <c r="P65" i="4" s="1"/>
  <c r="P8" i="10"/>
  <c r="P61" i="10" s="1"/>
  <c r="P65" i="10" s="1"/>
  <c r="E43" i="6"/>
  <c r="U44" i="6"/>
  <c r="T44" i="6"/>
  <c r="U62" i="6"/>
  <c r="T62" i="6"/>
  <c r="U62" i="2"/>
  <c r="T62" i="2"/>
  <c r="U28" i="1"/>
  <c r="T28" i="1"/>
  <c r="R8" i="22"/>
  <c r="J61" i="22"/>
  <c r="R8" i="1"/>
  <c r="J61" i="1"/>
  <c r="R8" i="7"/>
  <c r="J61" i="7"/>
  <c r="E43" i="22"/>
  <c r="T44" i="22"/>
  <c r="U44" i="22"/>
  <c r="R8" i="8"/>
  <c r="J61" i="8"/>
  <c r="R8" i="14"/>
  <c r="J61" i="14"/>
  <c r="R8" i="20"/>
  <c r="J61" i="20"/>
  <c r="W61" i="13"/>
  <c r="W65" i="13" s="1"/>
  <c r="Q8" i="18"/>
  <c r="Q61" i="12"/>
  <c r="Q65" i="12" s="1"/>
  <c r="U28" i="19"/>
  <c r="T28" i="19"/>
  <c r="U28" i="20"/>
  <c r="T28" i="20"/>
  <c r="P61" i="22"/>
  <c r="P65" i="22" s="1"/>
  <c r="E8" i="15"/>
  <c r="U9" i="15"/>
  <c r="T9" i="15"/>
  <c r="Q8" i="14"/>
  <c r="P8" i="14"/>
  <c r="P61" i="14" s="1"/>
  <c r="P65" i="14" s="1"/>
  <c r="T44" i="21"/>
  <c r="E43" i="21"/>
  <c r="U44" i="21"/>
  <c r="Q8" i="13"/>
  <c r="Q61" i="13" s="1"/>
  <c r="Q65" i="13" s="1"/>
  <c r="Q43" i="4"/>
  <c r="P8" i="15"/>
  <c r="U62" i="9"/>
  <c r="T62" i="9"/>
  <c r="P8" i="12"/>
  <c r="P61" i="12" s="1"/>
  <c r="P65" i="12" s="1"/>
  <c r="E43" i="2"/>
  <c r="U44" i="2"/>
  <c r="T44" i="2"/>
  <c r="R8" i="12"/>
  <c r="J61" i="12"/>
  <c r="U56" i="22"/>
  <c r="T56" i="22"/>
  <c r="U28" i="22"/>
  <c r="T28" i="22"/>
  <c r="U62" i="13"/>
  <c r="T62" i="13"/>
  <c r="U56" i="15"/>
  <c r="T56" i="15"/>
  <c r="U62" i="11"/>
  <c r="T62" i="11"/>
  <c r="T28" i="14"/>
  <c r="U28" i="14"/>
  <c r="Q43" i="10"/>
  <c r="E8" i="2"/>
  <c r="T9" i="2"/>
  <c r="U9" i="2"/>
  <c r="E43" i="9"/>
  <c r="U44" i="9"/>
  <c r="T44" i="9"/>
  <c r="E43" i="10"/>
  <c r="U44" i="10"/>
  <c r="T44" i="10"/>
  <c r="U28" i="10"/>
  <c r="T28" i="10"/>
  <c r="Q43" i="3"/>
  <c r="Q61" i="3" s="1"/>
  <c r="Q65" i="3" s="1"/>
  <c r="E8" i="9"/>
  <c r="U9" i="9"/>
  <c r="T9" i="9"/>
  <c r="U28" i="3"/>
  <c r="T28" i="3"/>
  <c r="E43" i="1"/>
  <c r="T44" i="1"/>
  <c r="U44" i="1"/>
  <c r="Q8" i="2"/>
  <c r="P8" i="6"/>
  <c r="U62" i="5"/>
  <c r="T62" i="5"/>
  <c r="E43" i="3"/>
  <c r="T44" i="3"/>
  <c r="U44" i="3"/>
  <c r="U28" i="17"/>
  <c r="T28" i="17"/>
  <c r="R8" i="6"/>
  <c r="J61" i="6"/>
  <c r="R8" i="18"/>
  <c r="J61" i="18"/>
  <c r="R8" i="9"/>
  <c r="J61" i="9"/>
  <c r="W61" i="17"/>
  <c r="W65" i="17" s="1"/>
  <c r="U56" i="20"/>
  <c r="T56" i="20"/>
  <c r="P8" i="19"/>
  <c r="P8" i="20"/>
  <c r="T56" i="18"/>
  <c r="U56" i="18"/>
  <c r="R8" i="21"/>
  <c r="J61" i="21"/>
  <c r="U62" i="21"/>
  <c r="T62" i="21"/>
  <c r="V61" i="5"/>
  <c r="V65" i="5" s="1"/>
  <c r="P43" i="20"/>
  <c r="U56" i="14"/>
  <c r="T56" i="14"/>
  <c r="T28" i="11"/>
  <c r="U28" i="11"/>
  <c r="Q8" i="19"/>
  <c r="E8" i="18"/>
  <c r="U9" i="18"/>
  <c r="T9" i="18"/>
  <c r="E8" i="19"/>
  <c r="U9" i="19"/>
  <c r="T9" i="19"/>
  <c r="E8" i="20"/>
  <c r="U9" i="20"/>
  <c r="T9" i="20"/>
  <c r="U9" i="22"/>
  <c r="E8" i="22"/>
  <c r="T9" i="22"/>
  <c r="P43" i="18"/>
  <c r="P43" i="13"/>
  <c r="P61" i="13" s="1"/>
  <c r="P65" i="13" s="1"/>
  <c r="U56" i="19"/>
  <c r="T56" i="19"/>
  <c r="E8" i="14"/>
  <c r="U9" i="14"/>
  <c r="T9" i="14"/>
  <c r="U28" i="7"/>
  <c r="T28" i="7"/>
  <c r="T62" i="1"/>
  <c r="U62" i="1"/>
  <c r="Q8" i="8"/>
  <c r="Q8" i="10"/>
  <c r="U56" i="6"/>
  <c r="T56" i="6"/>
  <c r="U56" i="2"/>
  <c r="T56" i="2"/>
  <c r="T28" i="5"/>
  <c r="U28" i="5"/>
  <c r="U56" i="1"/>
  <c r="T56" i="1"/>
  <c r="P8" i="5"/>
  <c r="Q43" i="7"/>
  <c r="U56" i="7"/>
  <c r="T56" i="7"/>
  <c r="E43" i="5"/>
  <c r="U44" i="5"/>
  <c r="T44" i="5"/>
  <c r="T28" i="2"/>
  <c r="U28" i="2"/>
  <c r="Q61" i="17" l="1"/>
  <c r="Q65" i="17" s="1"/>
  <c r="P61" i="16"/>
  <c r="P65" i="16" s="1"/>
  <c r="Q61" i="14"/>
  <c r="Q65" i="14" s="1"/>
  <c r="Q61" i="19"/>
  <c r="Q65" i="19" s="1"/>
  <c r="K65" i="18"/>
  <c r="S65" i="18" s="1"/>
  <c r="S61" i="18"/>
  <c r="Q61" i="7"/>
  <c r="Q65" i="7" s="1"/>
  <c r="P61" i="15"/>
  <c r="P65" i="15" s="1"/>
  <c r="Q61" i="4"/>
  <c r="Q65" i="4" s="1"/>
  <c r="Q61" i="2"/>
  <c r="Q65" i="2" s="1"/>
  <c r="S61" i="7"/>
  <c r="S61" i="6"/>
  <c r="P61" i="8"/>
  <c r="P65" i="8" s="1"/>
  <c r="K65" i="22"/>
  <c r="S65" i="22" s="1"/>
  <c r="S61" i="22"/>
  <c r="P61" i="19"/>
  <c r="P65" i="19" s="1"/>
  <c r="K65" i="19"/>
  <c r="S65" i="19" s="1"/>
  <c r="S61" i="19"/>
  <c r="Q61" i="18"/>
  <c r="Q65" i="18" s="1"/>
  <c r="K65" i="13"/>
  <c r="S65" i="13" s="1"/>
  <c r="S61" i="13"/>
  <c r="K65" i="12"/>
  <c r="S65" i="12" s="1"/>
  <c r="S61" i="12"/>
  <c r="Q61" i="10"/>
  <c r="Q65" i="10" s="1"/>
  <c r="K65" i="9"/>
  <c r="S65" i="9" s="1"/>
  <c r="S61" i="9"/>
  <c r="K65" i="8"/>
  <c r="S65" i="8" s="1"/>
  <c r="S61" i="8"/>
  <c r="P61" i="6"/>
  <c r="P65" i="6" s="1"/>
  <c r="P61" i="5"/>
  <c r="P65" i="5" s="1"/>
  <c r="K65" i="5"/>
  <c r="S65" i="5" s="1"/>
  <c r="S61" i="5"/>
  <c r="K65" i="3"/>
  <c r="S65" i="3" s="1"/>
  <c r="S61" i="3"/>
  <c r="E61" i="20"/>
  <c r="T8" i="20"/>
  <c r="U8" i="20"/>
  <c r="J65" i="21"/>
  <c r="R65" i="21" s="1"/>
  <c r="R61" i="21"/>
  <c r="E61" i="19"/>
  <c r="U8" i="19"/>
  <c r="T8" i="19"/>
  <c r="J65" i="18"/>
  <c r="R65" i="18" s="1"/>
  <c r="R61" i="18"/>
  <c r="E61" i="15"/>
  <c r="U8" i="15"/>
  <c r="T8" i="15"/>
  <c r="J65" i="6"/>
  <c r="R65" i="6" s="1"/>
  <c r="R61" i="6"/>
  <c r="U43" i="10"/>
  <c r="T43" i="10"/>
  <c r="T43" i="2"/>
  <c r="U43" i="2"/>
  <c r="U43" i="21"/>
  <c r="T43" i="21"/>
  <c r="J65" i="7"/>
  <c r="R65" i="7" s="1"/>
  <c r="R61" i="7"/>
  <c r="E61" i="4"/>
  <c r="U8" i="4"/>
  <c r="T8" i="4"/>
  <c r="T43" i="15"/>
  <c r="U43" i="15"/>
  <c r="J65" i="11"/>
  <c r="R65" i="11" s="1"/>
  <c r="R61" i="11"/>
  <c r="J65" i="10"/>
  <c r="R65" i="10" s="1"/>
  <c r="R61" i="10"/>
  <c r="E61" i="18"/>
  <c r="U8" i="18"/>
  <c r="T8" i="18"/>
  <c r="J65" i="14"/>
  <c r="R65" i="14" s="1"/>
  <c r="R61" i="14"/>
  <c r="U43" i="13"/>
  <c r="T43" i="13"/>
  <c r="J65" i="13"/>
  <c r="R65" i="13" s="1"/>
  <c r="R61" i="13"/>
  <c r="U43" i="18"/>
  <c r="T43" i="18"/>
  <c r="P61" i="11"/>
  <c r="P65" i="11" s="1"/>
  <c r="E61" i="14"/>
  <c r="T8" i="14"/>
  <c r="U8" i="14"/>
  <c r="U8" i="8"/>
  <c r="Q61" i="8"/>
  <c r="Q65" i="8" s="1"/>
  <c r="E61" i="9"/>
  <c r="T8" i="9"/>
  <c r="J65" i="1"/>
  <c r="R65" i="1" s="1"/>
  <c r="R61" i="1"/>
  <c r="E61" i="8"/>
  <c r="T8" i="8"/>
  <c r="P61" i="18"/>
  <c r="P65" i="18" s="1"/>
  <c r="U43" i="7"/>
  <c r="T43" i="7"/>
  <c r="E61" i="6"/>
  <c r="U8" i="6"/>
  <c r="T8" i="6"/>
  <c r="E61" i="13"/>
  <c r="T8" i="13"/>
  <c r="U8" i="13"/>
  <c r="U8" i="17"/>
  <c r="E61" i="17"/>
  <c r="T8" i="17"/>
  <c r="J65" i="4"/>
  <c r="R65" i="4" s="1"/>
  <c r="R61" i="4"/>
  <c r="U43" i="9"/>
  <c r="T43" i="9"/>
  <c r="J65" i="8"/>
  <c r="R65" i="8" s="1"/>
  <c r="R61" i="8"/>
  <c r="E61" i="16"/>
  <c r="T8" i="16"/>
  <c r="U8" i="16"/>
  <c r="E61" i="1"/>
  <c r="U8" i="1"/>
  <c r="T8" i="1"/>
  <c r="U43" i="5"/>
  <c r="T43" i="5"/>
  <c r="J65" i="9"/>
  <c r="R65" i="9" s="1"/>
  <c r="R61" i="9"/>
  <c r="J65" i="12"/>
  <c r="R65" i="12" s="1"/>
  <c r="R61" i="12"/>
  <c r="J65" i="22"/>
  <c r="R65" i="22" s="1"/>
  <c r="R61" i="22"/>
  <c r="E61" i="7"/>
  <c r="U8" i="7"/>
  <c r="T8" i="7"/>
  <c r="E61" i="21"/>
  <c r="U8" i="21"/>
  <c r="T8" i="21"/>
  <c r="U43" i="20"/>
  <c r="T43" i="20"/>
  <c r="U43" i="19"/>
  <c r="T43" i="19"/>
  <c r="J65" i="2"/>
  <c r="R65" i="2" s="1"/>
  <c r="R61" i="2"/>
  <c r="E61" i="11"/>
  <c r="U8" i="11"/>
  <c r="T8" i="11"/>
  <c r="J65" i="15"/>
  <c r="R65" i="15" s="1"/>
  <c r="R61" i="15"/>
  <c r="U43" i="16"/>
  <c r="T43" i="16"/>
  <c r="U43" i="1"/>
  <c r="T43" i="1"/>
  <c r="J65" i="17"/>
  <c r="R65" i="17" s="1"/>
  <c r="R61" i="17"/>
  <c r="U8" i="9"/>
  <c r="Q61" i="9"/>
  <c r="Q65" i="9" s="1"/>
  <c r="E61" i="5"/>
  <c r="U8" i="5"/>
  <c r="T8" i="5"/>
  <c r="J65" i="5"/>
  <c r="R65" i="5" s="1"/>
  <c r="R61" i="5"/>
  <c r="E61" i="12"/>
  <c r="U8" i="12"/>
  <c r="T8" i="12"/>
  <c r="T43" i="11"/>
  <c r="U43" i="11"/>
  <c r="U43" i="17"/>
  <c r="T43" i="17"/>
  <c r="T8" i="10"/>
  <c r="T43" i="12"/>
  <c r="U43" i="12"/>
  <c r="J65" i="16"/>
  <c r="R65" i="16" s="1"/>
  <c r="R61" i="16"/>
  <c r="U8" i="10"/>
  <c r="U43" i="3"/>
  <c r="T43" i="3"/>
  <c r="E61" i="2"/>
  <c r="U8" i="2"/>
  <c r="T8" i="2"/>
  <c r="U43" i="6"/>
  <c r="T43" i="6"/>
  <c r="U8" i="3"/>
  <c r="E61" i="3"/>
  <c r="T8" i="3"/>
  <c r="J65" i="3"/>
  <c r="R65" i="3" s="1"/>
  <c r="R61" i="3"/>
  <c r="E61" i="22"/>
  <c r="U8" i="22"/>
  <c r="T8" i="22"/>
  <c r="P61" i="20"/>
  <c r="P65" i="20" s="1"/>
  <c r="J65" i="20"/>
  <c r="R65" i="20" s="1"/>
  <c r="R61" i="20"/>
  <c r="T43" i="22"/>
  <c r="U43" i="22"/>
  <c r="U43" i="8"/>
  <c r="T43" i="8"/>
  <c r="J65" i="19"/>
  <c r="R65" i="19" s="1"/>
  <c r="R61" i="19"/>
  <c r="U43" i="4"/>
  <c r="T43" i="4"/>
  <c r="U43" i="14"/>
  <c r="T43" i="14"/>
  <c r="E61" i="10"/>
  <c r="E65" i="7" l="1"/>
  <c r="U61" i="7"/>
  <c r="T61" i="7"/>
  <c r="E65" i="4"/>
  <c r="U61" i="4"/>
  <c r="T61" i="4"/>
  <c r="E65" i="10"/>
  <c r="T61" i="10"/>
  <c r="U61" i="10"/>
  <c r="E65" i="22"/>
  <c r="U61" i="22"/>
  <c r="T61" i="22"/>
  <c r="E65" i="13"/>
  <c r="U61" i="13"/>
  <c r="T61" i="13"/>
  <c r="E65" i="8"/>
  <c r="T61" i="8"/>
  <c r="U61" i="8"/>
  <c r="E65" i="19"/>
  <c r="U61" i="19"/>
  <c r="T61" i="19"/>
  <c r="E65" i="14"/>
  <c r="U61" i="14"/>
  <c r="T61" i="14"/>
  <c r="E65" i="11"/>
  <c r="U61" i="11"/>
  <c r="T61" i="11"/>
  <c r="E65" i="15"/>
  <c r="U61" i="15"/>
  <c r="T61" i="15"/>
  <c r="E65" i="12"/>
  <c r="T61" i="12"/>
  <c r="U61" i="12"/>
  <c r="E65" i="16"/>
  <c r="U61" i="16"/>
  <c r="T61" i="16"/>
  <c r="E65" i="17"/>
  <c r="U61" i="17"/>
  <c r="T61" i="17"/>
  <c r="E65" i="9"/>
  <c r="U61" i="9"/>
  <c r="T61" i="9"/>
  <c r="E65" i="2"/>
  <c r="T61" i="2"/>
  <c r="U61" i="2"/>
  <c r="E65" i="1"/>
  <c r="U61" i="1"/>
  <c r="T61" i="1"/>
  <c r="E65" i="3"/>
  <c r="U61" i="3"/>
  <c r="T61" i="3"/>
  <c r="E65" i="21"/>
  <c r="T61" i="21"/>
  <c r="U61" i="21"/>
  <c r="E65" i="6"/>
  <c r="U61" i="6"/>
  <c r="T61" i="6"/>
  <c r="E65" i="5"/>
  <c r="U61" i="5"/>
  <c r="T61" i="5"/>
  <c r="E65" i="18"/>
  <c r="T61" i="18"/>
  <c r="U61" i="18"/>
  <c r="E65" i="20"/>
  <c r="U61" i="20"/>
  <c r="T61" i="20"/>
  <c r="U65" i="9" l="1"/>
  <c r="T65" i="9"/>
  <c r="U65" i="6"/>
  <c r="T65" i="6"/>
  <c r="U65" i="10"/>
  <c r="T65" i="10"/>
  <c r="U65" i="14"/>
  <c r="T65" i="14"/>
  <c r="T65" i="13"/>
  <c r="U65" i="13"/>
  <c r="U65" i="15"/>
  <c r="T65" i="15"/>
  <c r="U65" i="4"/>
  <c r="T65" i="4"/>
  <c r="U65" i="5"/>
  <c r="T65" i="5"/>
  <c r="T65" i="16"/>
  <c r="U65" i="16"/>
  <c r="U65" i="22"/>
  <c r="T65" i="22"/>
  <c r="U65" i="20"/>
  <c r="T65" i="20"/>
  <c r="U65" i="8"/>
  <c r="T65" i="8"/>
  <c r="T65" i="12"/>
  <c r="U65" i="12"/>
  <c r="T65" i="1"/>
  <c r="U65" i="1"/>
  <c r="U65" i="18"/>
  <c r="T65" i="18"/>
  <c r="U65" i="17"/>
  <c r="T65" i="17"/>
  <c r="U65" i="21"/>
  <c r="T65" i="21"/>
  <c r="U65" i="2"/>
  <c r="T65" i="2"/>
  <c r="U65" i="19"/>
  <c r="T65" i="19"/>
  <c r="T65" i="3"/>
  <c r="U65" i="3"/>
  <c r="U65" i="11"/>
  <c r="T65" i="11"/>
  <c r="U65" i="7"/>
  <c r="T65" i="7"/>
</calcChain>
</file>

<file path=xl/sharedStrings.xml><?xml version="1.0" encoding="utf-8"?>
<sst xmlns="http://schemas.openxmlformats.org/spreadsheetml/2006/main" count="2420" uniqueCount="121">
  <si>
    <t>Figures Finalised as at 2026/05/05</t>
  </si>
  <si>
    <t/>
  </si>
  <si>
    <t>3rd Quarter Ended 31 March 2026</t>
  </si>
  <si>
    <t>CONDITIONAL GRANTS TRANSFERRED FROM NATIONAL DEPARTMENTS AND ACTUAL PAYMENTS MADE BY MUNICIPALITIES: PRELIMINARY RESULTS</t>
  </si>
  <si>
    <t>NORTH WEST: BOJANALA PLATINUM (DC37)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</si>
  <si>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</si>
  <si>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</si>
  <si>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</si>
  <si>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</si>
  <si>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</si>
  <si>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</si>
  <si>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2nd to 3rd Q</t>
  </si>
  <si>
    <t>% Changes for the 3rd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</si>
  <si>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</si>
  <si>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</si>
  <si>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</si>
  <si>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</si>
  <si>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</si>
  <si>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2025/26</t>
  </si>
  <si>
    <t>Approved payment schedule</t>
  </si>
  <si>
    <t>Transferred to municipalities for direct grants</t>
  </si>
  <si>
    <t>Actual expenditure National Department by 30 September 2025</t>
  </si>
  <si>
    <t>Actual expenditure by municipalities by 30 September 2025</t>
  </si>
  <si>
    <t>Actual expenditure National Department by 31 December 2025</t>
  </si>
  <si>
    <t>Actual expenditure by municipalities by 31 December 2025</t>
  </si>
  <si>
    <t>Actual expenditure National Department by 31 March 2026</t>
  </si>
  <si>
    <t>Actual expenditure by municipalities by 31 March 2026</t>
  </si>
  <si>
    <t>Actual expenditure National Department by 30 June 2026</t>
  </si>
  <si>
    <t>Actual expenditure by municipalities by 30 June 2026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</si>
  <si>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</si>
  <si>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</si>
  <si>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</si>
  <si>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</si>
  <si>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</si>
  <si>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</si>
  <si>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</si>
  <si>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</si>
  <si>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</si>
  <si>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</si>
  <si>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</si>
  <si>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</si>
  <si>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</si>
  <si>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</si>
  <si>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</si>
  <si>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</si>
  <si>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</si>
  <si>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</si>
  <si>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</si>
  <si>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</si>
  <si>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</si>
  <si>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</si>
  <si>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</si>
  <si>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</si>
  <si>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</si>
  <si>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</si>
  <si>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</si>
  <si>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</si>
  <si>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</si>
  <si>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</si>
  <si>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</si>
  <si>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</si>
  <si>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</si>
  <si>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</si>
  <si>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</si>
  <si>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</si>
  <si>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</si>
  <si>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</si>
  <si>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</si>
  <si>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</si>
  <si>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</si>
  <si>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</si>
  <si>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</si>
  <si>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</si>
  <si>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</si>
  <si>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</si>
  <si>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</si>
  <si>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</si>
  <si>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</si>
  <si>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</si>
  <si>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</si>
  <si>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</si>
  <si>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</si>
  <si>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</si>
  <si>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</si>
  <si>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</si>
  <si>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</si>
  <si>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</si>
  <si>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</si>
  <si>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</si>
  <si>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</si>
  <si>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NORTH WEST: NGAKA MODIRI MOLEMA (DC38)</t>
  </si>
  <si>
    <t>NORTH WEST: DR RUTH SEGOMOTSI MOMPATI (DC39)</t>
  </si>
  <si>
    <t>NORTH WEST: DR KENNETH KAUNDA (DC40)</t>
  </si>
  <si>
    <t>NORTH WEST: MORETELE (NW371)</t>
  </si>
  <si>
    <t>NORTH WEST: MADIBENG (NW372)</t>
  </si>
  <si>
    <t>NORTH WEST: RUSTENBURG (NW373)</t>
  </si>
  <si>
    <t>NORTH WEST: KGETLENGRIVIER (NW374)</t>
  </si>
  <si>
    <t>NORTH WEST: MOSES KOTANE (NW375)</t>
  </si>
  <si>
    <t>NORTH WEST: RATLOU (NW381)</t>
  </si>
  <si>
    <t>NORTH WEST: TSWAING (NW382)</t>
  </si>
  <si>
    <t>NORTH WEST: MAFIKENG (NW383)</t>
  </si>
  <si>
    <t>NORTH WEST: DITSOBOTLA (NW384)</t>
  </si>
  <si>
    <t>NORTH WEST: RAMOTSHERE MOILOA (NW385)</t>
  </si>
  <si>
    <t>NORTH WEST: NALEDI (NW) (NW392)</t>
  </si>
  <si>
    <t>NORTH WEST: MAMUSA (NW393)</t>
  </si>
  <si>
    <t>NORTH WEST: GREATER TAUNG (NW394)</t>
  </si>
  <si>
    <t>NORTH WEST: LEKWA-TEEMANE (NW396)</t>
  </si>
  <si>
    <t>NORTH WEST: KAGISANO-MOLOPO (NW397)</t>
  </si>
  <si>
    <t>NORTH WEST: CITY OF MATLOSANA (NW403)</t>
  </si>
  <si>
    <t>NORTH WEST: MAQUASSI HILLS (NW404)</t>
  </si>
  <si>
    <t>NORTH WEST: J B MARKS (NW405)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</si>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</sst>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6261000</v>
      </c>
      <c r="C8" s="36">
        <f t="shared" si="0"/>
        <v>0</v>
      </c>
      <c r="D8" s="36">
        <f t="shared" si="0"/>
        <v>0</v>
      </c>
      <c r="E8" s="36">
        <f t="shared" si="0"/>
        <v>6261000</v>
      </c>
      <c r="F8" s="37">
        <f t="shared" si="0"/>
        <v>6261000</v>
      </c>
      <c r="G8" s="38">
        <f t="shared" si="0"/>
        <v>6261000</v>
      </c>
      <c r="H8" s="37">
        <f t="shared" si="0"/>
        <v>697000</v>
      </c>
      <c r="I8" s="38">
        <f t="shared" si="0"/>
        <v>6613000</v>
      </c>
      <c r="J8" s="37">
        <f t="shared" si="0"/>
        <v>902000</v>
      </c>
      <c r="K8" s="38">
        <f t="shared" si="0"/>
        <v>510959</v>
      </c>
      <c r="L8" s="37">
        <f t="shared" si="0"/>
        <v>1271000</v>
      </c>
      <c r="M8" s="38">
        <f t="shared" si="0"/>
        <v>117248</v>
      </c>
      <c r="N8" s="37">
        <f t="shared" si="0"/>
        <v>0</v>
      </c>
      <c r="O8" s="38">
        <f t="shared" si="0"/>
        <v>0</v>
      </c>
      <c r="P8" s="37">
        <f t="shared" si="0"/>
        <v>2870000</v>
      </c>
      <c r="Q8" s="38">
        <f t="shared" si="0"/>
        <v>7241207</v>
      </c>
      <c r="R8" s="16">
        <f>IF(($J8       =0),0,((($L8       -$J8       )/$J8       )*100))</f>
        <v>40.909090909090914</v>
      </c>
      <c r="S8" s="17">
        <f>IF(($K8       =0),0,((($M8       -$K8       )/$K8       )*100))</f>
        <v>-77.053344788916519</v>
      </c>
      <c r="T8" s="16">
        <f>IF(($E8       =0),0,(($P8       /$E8       )*100))</f>
        <v>45.839322791886275</v>
      </c>
      <c r="U8" s="18">
        <f>IF(($E8       =0),0,(($Q8       /$E8       )*100))</f>
        <v>115.65575786615557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2772000</v>
      </c>
      <c r="C9" s="39">
        <f t="shared" si="2"/>
        <v>0</v>
      </c>
      <c r="D9" s="39">
        <f t="shared" si="2"/>
        <v>0</v>
      </c>
      <c r="E9" s="39">
        <f t="shared" si="2"/>
        <v>2772000</v>
      </c>
      <c r="F9" s="40">
        <f t="shared" si="2"/>
        <v>2772000</v>
      </c>
      <c r="G9" s="41">
        <f t="shared" si="2"/>
        <v>2772000</v>
      </c>
      <c r="H9" s="40">
        <f t="shared" si="2"/>
        <v>100000</v>
      </c>
      <c r="I9" s="41">
        <f t="shared" si="2"/>
        <v>5067000</v>
      </c>
      <c r="J9" s="40">
        <f t="shared" si="2"/>
        <v>410000</v>
      </c>
      <c r="K9" s="41">
        <f t="shared" si="2"/>
        <v>510959</v>
      </c>
      <c r="L9" s="40">
        <f t="shared" si="2"/>
        <v>1007000</v>
      </c>
      <c r="M9" s="41">
        <f t="shared" si="2"/>
        <v>117248</v>
      </c>
      <c r="N9" s="40">
        <f t="shared" si="2"/>
        <v>0</v>
      </c>
      <c r="O9" s="41">
        <f t="shared" si="2"/>
        <v>0</v>
      </c>
      <c r="P9" s="40">
        <f t="shared" si="2"/>
        <v>1517000</v>
      </c>
      <c r="Q9" s="41">
        <f t="shared" si="2"/>
        <v>5695207</v>
      </c>
      <c r="R9" s="20">
        <f>IF(($J9       =0),0,((($L9       -$J9       )/$J9       )*100))</f>
        <v>145.60975609756096</v>
      </c>
      <c r="S9" s="21">
        <f>IF(($K9       =0),0,((($M9       -$K9       )/$K9       )*100))</f>
        <v>-77.053344788916519</v>
      </c>
      <c r="T9" s="20">
        <f>IF(($E9       =0),0,(($P9       /$E9       )*100))</f>
        <v>54.725829725829719</v>
      </c>
      <c r="U9" s="22">
        <f>IF(($E9       =0),0,(($Q9       /$E9       )*100))</f>
        <v>205.454797979798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2772000</v>
      </c>
      <c r="C16" s="42"/>
      <c r="D16" s="42"/>
      <c r="E16" s="42">
        <f t="shared" si="4"/>
        <v>2772000</v>
      </c>
      <c r="F16" s="43">
        <v>2772000</v>
      </c>
      <c r="G16" s="44">
        <v>2772000</v>
      </c>
      <c r="H16" s="43">
        <v>100000</v>
      </c>
      <c r="I16" s="44">
        <v>5067000</v>
      </c>
      <c r="J16" s="43">
        <v>410000</v>
      </c>
      <c r="K16" s="44">
        <v>510959</v>
      </c>
      <c r="L16" s="43">
        <v>1007000</v>
      </c>
      <c r="M16" s="44">
        <v>117248</v>
      </c>
      <c r="N16" s="43"/>
      <c r="O16" s="44"/>
      <c r="P16" s="43">
        <f t="shared" si="5"/>
        <v>1517000</v>
      </c>
      <c r="Q16" s="44">
        <f t="shared" si="6"/>
        <v>5695207</v>
      </c>
      <c r="R16" s="24">
        <f t="shared" si="7"/>
        <v>145.60975609756096</v>
      </c>
      <c r="S16" s="25">
        <f t="shared" si="8"/>
        <v>-77.053344788916519</v>
      </c>
      <c r="T16" s="24">
        <f t="shared" si="9"/>
        <v>54.725829725829719</v>
      </c>
      <c r="U16" s="26">
        <f t="shared" si="10"/>
        <v>205.454797979798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3489000</v>
      </c>
      <c r="C28" s="39">
        <f t="shared" si="11"/>
        <v>0</v>
      </c>
      <c r="D28" s="39">
        <f t="shared" si="11"/>
        <v>0</v>
      </c>
      <c r="E28" s="39">
        <f t="shared" si="11"/>
        <v>3489000</v>
      </c>
      <c r="F28" s="40">
        <f t="shared" si="11"/>
        <v>3489000</v>
      </c>
      <c r="G28" s="41">
        <f t="shared" si="11"/>
        <v>3489000</v>
      </c>
      <c r="H28" s="40">
        <f t="shared" si="11"/>
        <v>597000</v>
      </c>
      <c r="I28" s="41">
        <f t="shared" si="11"/>
        <v>1546000</v>
      </c>
      <c r="J28" s="40">
        <f t="shared" si="11"/>
        <v>492000</v>
      </c>
      <c r="K28" s="41">
        <f t="shared" si="11"/>
        <v>0</v>
      </c>
      <c r="L28" s="40">
        <f t="shared" si="11"/>
        <v>264000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1353000</v>
      </c>
      <c r="Q28" s="41">
        <f t="shared" si="11"/>
        <v>1546000</v>
      </c>
      <c r="R28" s="20">
        <f t="shared" si="7"/>
        <v>-46.341463414634148</v>
      </c>
      <c r="S28" s="21">
        <f t="shared" si="8"/>
        <v>0</v>
      </c>
      <c r="T28" s="20">
        <f t="shared" si="9"/>
        <v>38.779019776440244</v>
      </c>
      <c r="U28" s="22">
        <f t="shared" si="10"/>
        <v>44.310690742333051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1800000</v>
      </c>
      <c r="C31" s="42"/>
      <c r="D31" s="42"/>
      <c r="E31" s="42">
        <f t="shared" si="4"/>
        <v>1800000</v>
      </c>
      <c r="F31" s="43">
        <v>1800000</v>
      </c>
      <c r="G31" s="44">
        <v>1800000</v>
      </c>
      <c r="H31" s="43">
        <v>322000</v>
      </c>
      <c r="I31" s="44"/>
      <c r="J31" s="43">
        <v>81000</v>
      </c>
      <c r="K31" s="44"/>
      <c r="L31" s="43">
        <v>264000</v>
      </c>
      <c r="M31" s="44"/>
      <c r="N31" s="43"/>
      <c r="O31" s="44"/>
      <c r="P31" s="43">
        <f t="shared" si="5"/>
        <v>667000</v>
      </c>
      <c r="Q31" s="44">
        <f t="shared" si="6"/>
        <v>0</v>
      </c>
      <c r="R31" s="24">
        <f t="shared" si="7"/>
        <v>225.9259259259259</v>
      </c>
      <c r="S31" s="25">
        <f t="shared" si="8"/>
        <v>0</v>
      </c>
      <c r="T31" s="24">
        <f t="shared" si="9"/>
        <v>37.055555555555557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1689000</v>
      </c>
      <c r="C33" s="42"/>
      <c r="D33" s="42"/>
      <c r="E33" s="42">
        <f t="shared" si="4"/>
        <v>1689000</v>
      </c>
      <c r="F33" s="43">
        <v>1689000</v>
      </c>
      <c r="G33" s="44">
        <v>1689000</v>
      </c>
      <c r="H33" s="43">
        <v>275000</v>
      </c>
      <c r="I33" s="44">
        <v>1546000</v>
      </c>
      <c r="J33" s="43">
        <v>411000</v>
      </c>
      <c r="K33" s="44"/>
      <c r="L33" s="43"/>
      <c r="M33" s="44"/>
      <c r="N33" s="43"/>
      <c r="O33" s="44"/>
      <c r="P33" s="43">
        <f t="shared" si="5"/>
        <v>686000</v>
      </c>
      <c r="Q33" s="44">
        <f t="shared" si="6"/>
        <v>1546000</v>
      </c>
      <c r="R33" s="24">
        <f t="shared" si="7"/>
        <v>-100</v>
      </c>
      <c r="S33" s="25">
        <f t="shared" si="8"/>
        <v>0</v>
      </c>
      <c r="T33" s="24">
        <f t="shared" si="9"/>
        <v>40.615748963883959</v>
      </c>
      <c r="U33" s="26">
        <f t="shared" si="10"/>
        <v>91.533451746595617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6261000</v>
      </c>
      <c r="C61" s="39">
        <f t="shared" si="26"/>
        <v>0</v>
      </c>
      <c r="D61" s="39">
        <f t="shared" si="26"/>
        <v>0</v>
      </c>
      <c r="E61" s="39">
        <f t="shared" si="26"/>
        <v>6261000</v>
      </c>
      <c r="F61" s="40">
        <f t="shared" si="26"/>
        <v>6261000</v>
      </c>
      <c r="G61" s="41">
        <f t="shared" si="26"/>
        <v>6261000</v>
      </c>
      <c r="H61" s="40">
        <f t="shared" si="26"/>
        <v>697000</v>
      </c>
      <c r="I61" s="41">
        <f t="shared" si="26"/>
        <v>6613000</v>
      </c>
      <c r="J61" s="40">
        <f t="shared" si="26"/>
        <v>902000</v>
      </c>
      <c r="K61" s="41">
        <f t="shared" si="26"/>
        <v>510959</v>
      </c>
      <c r="L61" s="40">
        <f t="shared" si="26"/>
        <v>1271000</v>
      </c>
      <c r="M61" s="41">
        <f t="shared" si="26"/>
        <v>117248</v>
      </c>
      <c r="N61" s="40">
        <f t="shared" si="26"/>
        <v>0</v>
      </c>
      <c r="O61" s="41">
        <f t="shared" si="26"/>
        <v>0</v>
      </c>
      <c r="P61" s="40">
        <f t="shared" si="26"/>
        <v>2870000</v>
      </c>
      <c r="Q61" s="41">
        <f t="shared" si="26"/>
        <v>7241207</v>
      </c>
      <c r="R61" s="20">
        <f t="shared" si="16"/>
        <v>40.909090909090914</v>
      </c>
      <c r="S61" s="21">
        <f t="shared" si="17"/>
        <v>-77.053344788916519</v>
      </c>
      <c r="T61" s="20">
        <f t="shared" si="18"/>
        <v>45.839322791886275</v>
      </c>
      <c r="U61" s="22">
        <f t="shared" si="19"/>
        <v>115.65575786615557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6261000</v>
      </c>
      <c r="C65" s="48">
        <f t="shared" si="30"/>
        <v>0</v>
      </c>
      <c r="D65" s="48">
        <f t="shared" si="30"/>
        <v>0</v>
      </c>
      <c r="E65" s="48">
        <f t="shared" si="30"/>
        <v>6261000</v>
      </c>
      <c r="F65" s="49">
        <f t="shared" si="30"/>
        <v>6261000</v>
      </c>
      <c r="G65" s="50">
        <f t="shared" si="30"/>
        <v>6261000</v>
      </c>
      <c r="H65" s="49">
        <f t="shared" si="30"/>
        <v>697000</v>
      </c>
      <c r="I65" s="50">
        <f t="shared" si="30"/>
        <v>6613000</v>
      </c>
      <c r="J65" s="49">
        <f t="shared" si="30"/>
        <v>902000</v>
      </c>
      <c r="K65" s="50">
        <f t="shared" si="30"/>
        <v>510959</v>
      </c>
      <c r="L65" s="49">
        <f t="shared" si="30"/>
        <v>1271000</v>
      </c>
      <c r="M65" s="51">
        <f t="shared" si="30"/>
        <v>117248</v>
      </c>
      <c r="N65" s="49">
        <f t="shared" si="30"/>
        <v>0</v>
      </c>
      <c r="O65" s="50">
        <f t="shared" si="30"/>
        <v>0</v>
      </c>
      <c r="P65" s="49">
        <f t="shared" si="30"/>
        <v>2870000</v>
      </c>
      <c r="Q65" s="50">
        <f t="shared" si="30"/>
        <v>7241207</v>
      </c>
      <c r="R65" s="34">
        <f t="shared" si="16"/>
        <v>40.909090909090914</v>
      </c>
      <c r="S65" s="35">
        <f t="shared" si="17"/>
        <v>-77.053344788916519</v>
      </c>
      <c r="T65" s="34">
        <f t="shared" si="18"/>
        <v>45.839322791886275</v>
      </c>
      <c r="U65" s="35">
        <f t="shared" si="19"/>
        <v>115.65575786615557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51200000</v>
      </c>
      <c r="C8" s="36">
        <f t="shared" si="0"/>
        <v>22000000</v>
      </c>
      <c r="D8" s="36">
        <f t="shared" si="0"/>
        <v>0</v>
      </c>
      <c r="E8" s="36">
        <f t="shared" si="0"/>
        <v>73200000</v>
      </c>
      <c r="F8" s="37">
        <f t="shared" si="0"/>
        <v>73200000</v>
      </c>
      <c r="G8" s="38">
        <f t="shared" si="0"/>
        <v>73200000</v>
      </c>
      <c r="H8" s="37">
        <f t="shared" si="0"/>
        <v>19941000</v>
      </c>
      <c r="I8" s="38">
        <f t="shared" si="0"/>
        <v>26958964</v>
      </c>
      <c r="J8" s="37">
        <f t="shared" si="0"/>
        <v>20046000</v>
      </c>
      <c r="K8" s="38">
        <f t="shared" si="0"/>
        <v>17698606</v>
      </c>
      <c r="L8" s="37">
        <f t="shared" si="0"/>
        <v>7005000</v>
      </c>
      <c r="M8" s="38">
        <f t="shared" si="0"/>
        <v>3347811</v>
      </c>
      <c r="N8" s="37">
        <f t="shared" si="0"/>
        <v>0</v>
      </c>
      <c r="O8" s="38">
        <f t="shared" si="0"/>
        <v>0</v>
      </c>
      <c r="P8" s="37">
        <f t="shared" si="0"/>
        <v>46992000</v>
      </c>
      <c r="Q8" s="38">
        <f t="shared" si="0"/>
        <v>48005381</v>
      </c>
      <c r="R8" s="16">
        <f>IF(($J8       =0),0,((($L8       -$J8       )/$J8       )*100))</f>
        <v>-65.055372642921284</v>
      </c>
      <c r="S8" s="17">
        <f>IF(($K8       =0),0,((($M8       -$K8       )/$K8       )*100))</f>
        <v>-81.084323816237287</v>
      </c>
      <c r="T8" s="16">
        <f>IF(($E8       =0),0,(($P8       /$E8       )*100))</f>
        <v>64.196721311475414</v>
      </c>
      <c r="U8" s="18">
        <f>IF(($E8       =0),0,(($Q8       /$E8       )*100))</f>
        <v>65.58112158469946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35691000</v>
      </c>
      <c r="C9" s="39">
        <f t="shared" si="2"/>
        <v>22000000</v>
      </c>
      <c r="D9" s="39">
        <f t="shared" si="2"/>
        <v>0</v>
      </c>
      <c r="E9" s="39">
        <f t="shared" si="2"/>
        <v>57691000</v>
      </c>
      <c r="F9" s="40">
        <f t="shared" si="2"/>
        <v>57691000</v>
      </c>
      <c r="G9" s="41">
        <f t="shared" si="2"/>
        <v>57691000</v>
      </c>
      <c r="H9" s="40">
        <f t="shared" si="2"/>
        <v>18986000</v>
      </c>
      <c r="I9" s="41">
        <f t="shared" si="2"/>
        <v>24953189</v>
      </c>
      <c r="J9" s="40">
        <f t="shared" si="2"/>
        <v>12849000</v>
      </c>
      <c r="K9" s="41">
        <f t="shared" si="2"/>
        <v>12555514</v>
      </c>
      <c r="L9" s="40">
        <f t="shared" si="2"/>
        <v>1792000</v>
      </c>
      <c r="M9" s="41">
        <f t="shared" si="2"/>
        <v>349801</v>
      </c>
      <c r="N9" s="40">
        <f t="shared" si="2"/>
        <v>0</v>
      </c>
      <c r="O9" s="41">
        <f t="shared" si="2"/>
        <v>0</v>
      </c>
      <c r="P9" s="40">
        <f t="shared" si="2"/>
        <v>33627000</v>
      </c>
      <c r="Q9" s="41">
        <f t="shared" si="2"/>
        <v>37858504</v>
      </c>
      <c r="R9" s="20">
        <f>IF(($J9       =0),0,((($L9       -$J9       )/$J9       )*100))</f>
        <v>-86.053389368822479</v>
      </c>
      <c r="S9" s="21">
        <f>IF(($K9       =0),0,((($M9       -$K9       )/$K9       )*100))</f>
        <v>-97.213965115247376</v>
      </c>
      <c r="T9" s="20">
        <f>IF(($E9       =0),0,(($P9       /$E9       )*100))</f>
        <v>58.288121197413808</v>
      </c>
      <c r="U9" s="22">
        <f>IF(($E9       =0),0,(($Q9       /$E9       )*100))</f>
        <v>65.622894385606074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35691000</v>
      </c>
      <c r="C10" s="42"/>
      <c r="D10" s="42"/>
      <c r="E10" s="42">
        <f t="shared" ref="E10:E41" si="4">$B10      +$C10      +$D10</f>
        <v>35691000</v>
      </c>
      <c r="F10" s="43">
        <v>35691000</v>
      </c>
      <c r="G10" s="44">
        <v>35691000</v>
      </c>
      <c r="H10" s="43">
        <v>18986000</v>
      </c>
      <c r="I10" s="44">
        <v>24953189</v>
      </c>
      <c r="J10" s="43">
        <v>12849000</v>
      </c>
      <c r="K10" s="44">
        <v>12555514</v>
      </c>
      <c r="L10" s="43">
        <v>1792000</v>
      </c>
      <c r="M10" s="44">
        <v>349801</v>
      </c>
      <c r="N10" s="43"/>
      <c r="O10" s="44"/>
      <c r="P10" s="43">
        <f t="shared" ref="P10:P41" si="5">$H10      +$J10      +$L10      +$N10</f>
        <v>33627000</v>
      </c>
      <c r="Q10" s="44">
        <f t="shared" ref="Q10:Q41" si="6">$I10      +$K10      +$M10      +$O10</f>
        <v>37858504</v>
      </c>
      <c r="R10" s="24">
        <f t="shared" ref="R10:R41" si="7">IF(($J10      =0),0,((($L10      -$J10      )/$J10      )*100))</f>
        <v>-86.053389368822479</v>
      </c>
      <c r="S10" s="25">
        <f t="shared" ref="S10:S41" si="8">IF(($K10      =0),0,((($M10      -$K10      )/$K10      )*100))</f>
        <v>-97.213965115247376</v>
      </c>
      <c r="T10" s="24">
        <f t="shared" ref="T10:T41" si="9">IF(($E10      =0),0,(($P10      /$E10      )*100))</f>
        <v>94.217029503236105</v>
      </c>
      <c r="U10" s="26">
        <f t="shared" ref="U10:U41" si="10">IF(($E10      =0),0,(($Q10      /$E10      )*100))</f>
        <v>106.07297077694658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22000000</v>
      </c>
      <c r="D20" s="42"/>
      <c r="E20" s="42">
        <f t="shared" si="4"/>
        <v>22000000</v>
      </c>
      <c r="F20" s="43">
        <v>22000000</v>
      </c>
      <c r="G20" s="44">
        <v>22000000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15509000</v>
      </c>
      <c r="C28" s="39">
        <f t="shared" si="11"/>
        <v>0</v>
      </c>
      <c r="D28" s="39">
        <f t="shared" si="11"/>
        <v>0</v>
      </c>
      <c r="E28" s="39">
        <f t="shared" si="11"/>
        <v>15509000</v>
      </c>
      <c r="F28" s="40">
        <f t="shared" si="11"/>
        <v>15509000</v>
      </c>
      <c r="G28" s="41">
        <f t="shared" si="11"/>
        <v>15509000</v>
      </c>
      <c r="H28" s="40">
        <f t="shared" si="11"/>
        <v>955000</v>
      </c>
      <c r="I28" s="41">
        <f t="shared" si="11"/>
        <v>2005775</v>
      </c>
      <c r="J28" s="40">
        <f t="shared" si="11"/>
        <v>7197000</v>
      </c>
      <c r="K28" s="41">
        <f t="shared" si="11"/>
        <v>5143092</v>
      </c>
      <c r="L28" s="40">
        <f t="shared" si="11"/>
        <v>5213000</v>
      </c>
      <c r="M28" s="41">
        <f t="shared" si="11"/>
        <v>2998010</v>
      </c>
      <c r="N28" s="40">
        <f t="shared" si="11"/>
        <v>0</v>
      </c>
      <c r="O28" s="41">
        <f t="shared" si="11"/>
        <v>0</v>
      </c>
      <c r="P28" s="40">
        <f t="shared" si="11"/>
        <v>13365000</v>
      </c>
      <c r="Q28" s="41">
        <f t="shared" si="11"/>
        <v>10146877</v>
      </c>
      <c r="R28" s="20">
        <f t="shared" si="7"/>
        <v>-27.567041822981796</v>
      </c>
      <c r="S28" s="21">
        <f t="shared" si="8"/>
        <v>-41.708023111389025</v>
      </c>
      <c r="T28" s="20">
        <f t="shared" si="9"/>
        <v>86.175768908375787</v>
      </c>
      <c r="U28" s="22">
        <f t="shared" si="10"/>
        <v>65.425733445096384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580000</v>
      </c>
      <c r="I31" s="44">
        <v>546388</v>
      </c>
      <c r="J31" s="43">
        <v>572000</v>
      </c>
      <c r="K31" s="44">
        <v>1102111</v>
      </c>
      <c r="L31" s="43"/>
      <c r="M31" s="44">
        <v>493648</v>
      </c>
      <c r="N31" s="43"/>
      <c r="O31" s="44"/>
      <c r="P31" s="43">
        <f t="shared" si="5"/>
        <v>1152000</v>
      </c>
      <c r="Q31" s="44">
        <f t="shared" si="6"/>
        <v>2142147</v>
      </c>
      <c r="R31" s="24">
        <f t="shared" si="7"/>
        <v>-100</v>
      </c>
      <c r="S31" s="25">
        <f t="shared" si="8"/>
        <v>-55.208867346392509</v>
      </c>
      <c r="T31" s="24">
        <f t="shared" si="9"/>
        <v>38.4</v>
      </c>
      <c r="U31" s="26">
        <f t="shared" si="10"/>
        <v>71.404899999999998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1509000</v>
      </c>
      <c r="C33" s="42"/>
      <c r="D33" s="42"/>
      <c r="E33" s="42">
        <f t="shared" si="4"/>
        <v>1509000</v>
      </c>
      <c r="F33" s="43">
        <v>1509000</v>
      </c>
      <c r="G33" s="44">
        <v>1509000</v>
      </c>
      <c r="H33" s="43">
        <v>375000</v>
      </c>
      <c r="I33" s="44">
        <v>409580</v>
      </c>
      <c r="J33" s="43">
        <v>401000</v>
      </c>
      <c r="K33" s="44">
        <v>540795</v>
      </c>
      <c r="L33" s="43">
        <v>437000</v>
      </c>
      <c r="M33" s="44">
        <v>426791</v>
      </c>
      <c r="N33" s="43"/>
      <c r="O33" s="44"/>
      <c r="P33" s="43">
        <f t="shared" si="5"/>
        <v>1213000</v>
      </c>
      <c r="Q33" s="44">
        <f t="shared" si="6"/>
        <v>1377166</v>
      </c>
      <c r="R33" s="24">
        <f t="shared" si="7"/>
        <v>8.9775561097256862</v>
      </c>
      <c r="S33" s="25">
        <f t="shared" si="8"/>
        <v>-21.080816205771132</v>
      </c>
      <c r="T33" s="24">
        <f t="shared" si="9"/>
        <v>80.3843605036448</v>
      </c>
      <c r="U33" s="26">
        <f t="shared" si="10"/>
        <v>91.263485752153741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11000000</v>
      </c>
      <c r="C37" s="42"/>
      <c r="D37" s="42"/>
      <c r="E37" s="42">
        <f t="shared" si="4"/>
        <v>11000000</v>
      </c>
      <c r="F37" s="43">
        <v>11000000</v>
      </c>
      <c r="G37" s="44">
        <v>11000000</v>
      </c>
      <c r="H37" s="43"/>
      <c r="I37" s="44">
        <v>1049807</v>
      </c>
      <c r="J37" s="43">
        <v>6224000</v>
      </c>
      <c r="K37" s="44">
        <v>3500186</v>
      </c>
      <c r="L37" s="43">
        <v>4776000</v>
      </c>
      <c r="M37" s="44">
        <v>2077571</v>
      </c>
      <c r="N37" s="43"/>
      <c r="O37" s="44"/>
      <c r="P37" s="43">
        <f t="shared" si="5"/>
        <v>11000000</v>
      </c>
      <c r="Q37" s="44">
        <f t="shared" si="6"/>
        <v>6627564</v>
      </c>
      <c r="R37" s="24">
        <f t="shared" si="7"/>
        <v>-23.264781491002569</v>
      </c>
      <c r="S37" s="25">
        <f t="shared" si="8"/>
        <v>-40.643982919764838</v>
      </c>
      <c r="T37" s="24">
        <f t="shared" si="9"/>
        <v>100</v>
      </c>
      <c r="U37" s="26">
        <f t="shared" si="10"/>
        <v>60.250581818181814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2608000</v>
      </c>
      <c r="C43" s="45">
        <f t="shared" si="20"/>
        <v>0</v>
      </c>
      <c r="D43" s="45">
        <f t="shared" si="20"/>
        <v>0</v>
      </c>
      <c r="E43" s="45">
        <f t="shared" si="20"/>
        <v>2608000</v>
      </c>
      <c r="F43" s="46">
        <f t="shared" si="20"/>
        <v>2371000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2608000</v>
      </c>
      <c r="C44" s="39">
        <f t="shared" si="22"/>
        <v>0</v>
      </c>
      <c r="D44" s="39">
        <f t="shared" si="22"/>
        <v>0</v>
      </c>
      <c r="E44" s="39">
        <f t="shared" si="22"/>
        <v>2608000</v>
      </c>
      <c r="F44" s="40">
        <f t="shared" si="22"/>
        <v>2371000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2608000</v>
      </c>
      <c r="C46" s="42"/>
      <c r="D46" s="42"/>
      <c r="E46" s="42">
        <f t="shared" si="13"/>
        <v>2608000</v>
      </c>
      <c r="F46" s="43">
        <v>2371000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53808000</v>
      </c>
      <c r="C61" s="39">
        <f t="shared" si="26"/>
        <v>22000000</v>
      </c>
      <c r="D61" s="39">
        <f t="shared" si="26"/>
        <v>0</v>
      </c>
      <c r="E61" s="39">
        <f t="shared" si="26"/>
        <v>75808000</v>
      </c>
      <c r="F61" s="40">
        <f t="shared" si="26"/>
        <v>75571000</v>
      </c>
      <c r="G61" s="41">
        <f t="shared" si="26"/>
        <v>73200000</v>
      </c>
      <c r="H61" s="40">
        <f t="shared" si="26"/>
        <v>19941000</v>
      </c>
      <c r="I61" s="41">
        <f t="shared" si="26"/>
        <v>26958964</v>
      </c>
      <c r="J61" s="40">
        <f t="shared" si="26"/>
        <v>20046000</v>
      </c>
      <c r="K61" s="41">
        <f t="shared" si="26"/>
        <v>17698606</v>
      </c>
      <c r="L61" s="40">
        <f t="shared" si="26"/>
        <v>7005000</v>
      </c>
      <c r="M61" s="41">
        <f t="shared" si="26"/>
        <v>3347811</v>
      </c>
      <c r="N61" s="40">
        <f t="shared" si="26"/>
        <v>0</v>
      </c>
      <c r="O61" s="41">
        <f t="shared" si="26"/>
        <v>0</v>
      </c>
      <c r="P61" s="40">
        <f t="shared" si="26"/>
        <v>46992000</v>
      </c>
      <c r="Q61" s="41">
        <f t="shared" si="26"/>
        <v>48005381</v>
      </c>
      <c r="R61" s="20">
        <f t="shared" si="16"/>
        <v>-65.055372642921284</v>
      </c>
      <c r="S61" s="21">
        <f t="shared" si="17"/>
        <v>-81.084323816237287</v>
      </c>
      <c r="T61" s="20">
        <f t="shared" si="18"/>
        <v>61.988180666948075</v>
      </c>
      <c r="U61" s="22">
        <f t="shared" si="19"/>
        <v>63.324953830730266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53808000</v>
      </c>
      <c r="C65" s="48">
        <f t="shared" si="30"/>
        <v>22000000</v>
      </c>
      <c r="D65" s="48">
        <f t="shared" si="30"/>
        <v>0</v>
      </c>
      <c r="E65" s="48">
        <f t="shared" si="30"/>
        <v>75808000</v>
      </c>
      <c r="F65" s="49">
        <f t="shared" si="30"/>
        <v>75571000</v>
      </c>
      <c r="G65" s="50">
        <f t="shared" si="30"/>
        <v>73200000</v>
      </c>
      <c r="H65" s="49">
        <f t="shared" si="30"/>
        <v>19941000</v>
      </c>
      <c r="I65" s="50">
        <f t="shared" si="30"/>
        <v>26958964</v>
      </c>
      <c r="J65" s="49">
        <f t="shared" si="30"/>
        <v>20046000</v>
      </c>
      <c r="K65" s="50">
        <f t="shared" si="30"/>
        <v>17698606</v>
      </c>
      <c r="L65" s="49">
        <f t="shared" si="30"/>
        <v>7005000</v>
      </c>
      <c r="M65" s="51">
        <f t="shared" si="30"/>
        <v>3347811</v>
      </c>
      <c r="N65" s="49">
        <f t="shared" si="30"/>
        <v>0</v>
      </c>
      <c r="O65" s="50">
        <f t="shared" si="30"/>
        <v>0</v>
      </c>
      <c r="P65" s="49">
        <f t="shared" si="30"/>
        <v>46992000</v>
      </c>
      <c r="Q65" s="50">
        <f t="shared" si="30"/>
        <v>48005381</v>
      </c>
      <c r="R65" s="34">
        <f t="shared" si="16"/>
        <v>-65.055372642921284</v>
      </c>
      <c r="S65" s="35">
        <f t="shared" si="17"/>
        <v>-81.084323816237287</v>
      </c>
      <c r="T65" s="34">
        <f t="shared" si="18"/>
        <v>61.988180666948075</v>
      </c>
      <c r="U65" s="35">
        <f t="shared" si="19"/>
        <v>63.324953830730266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39976000</v>
      </c>
      <c r="C8" s="36">
        <f t="shared" si="0"/>
        <v>0</v>
      </c>
      <c r="D8" s="36">
        <f t="shared" si="0"/>
        <v>0</v>
      </c>
      <c r="E8" s="36">
        <f t="shared" si="0"/>
        <v>39976000</v>
      </c>
      <c r="F8" s="37">
        <f t="shared" si="0"/>
        <v>32650000</v>
      </c>
      <c r="G8" s="38">
        <f t="shared" si="0"/>
        <v>32650000</v>
      </c>
      <c r="H8" s="37">
        <f t="shared" si="0"/>
        <v>2440000</v>
      </c>
      <c r="I8" s="38">
        <f t="shared" si="0"/>
        <v>0</v>
      </c>
      <c r="J8" s="37">
        <f t="shared" si="0"/>
        <v>17308000</v>
      </c>
      <c r="K8" s="38">
        <f t="shared" si="0"/>
        <v>8425640</v>
      </c>
      <c r="L8" s="37">
        <f t="shared" si="0"/>
        <v>8743000</v>
      </c>
      <c r="M8" s="38">
        <f t="shared" si="0"/>
        <v>14877852</v>
      </c>
      <c r="N8" s="37">
        <f t="shared" si="0"/>
        <v>0</v>
      </c>
      <c r="O8" s="38">
        <f t="shared" si="0"/>
        <v>0</v>
      </c>
      <c r="P8" s="37">
        <f t="shared" si="0"/>
        <v>28491000</v>
      </c>
      <c r="Q8" s="38">
        <f t="shared" si="0"/>
        <v>23303492</v>
      </c>
      <c r="R8" s="16">
        <f>IF(($J8       =0),0,((($L8       -$J8       )/$J8       )*100))</f>
        <v>-49.485786919343653</v>
      </c>
      <c r="S8" s="17">
        <f>IF(($K8       =0),0,((($M8       -$K8       )/$K8       )*100))</f>
        <v>76.57830147027407</v>
      </c>
      <c r="T8" s="16">
        <f>IF(($E8       =0),0,(($P8       /$E8       )*100))</f>
        <v>71.270262157294368</v>
      </c>
      <c r="U8" s="18">
        <f>IF(($E8       =0),0,(($Q8       /$E8       )*100))</f>
        <v>58.29370622373424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35544000</v>
      </c>
      <c r="C9" s="39">
        <f t="shared" si="2"/>
        <v>0</v>
      </c>
      <c r="D9" s="39">
        <f t="shared" si="2"/>
        <v>0</v>
      </c>
      <c r="E9" s="39">
        <f t="shared" si="2"/>
        <v>35544000</v>
      </c>
      <c r="F9" s="40">
        <f t="shared" si="2"/>
        <v>28218000</v>
      </c>
      <c r="G9" s="41">
        <f t="shared" si="2"/>
        <v>28218000</v>
      </c>
      <c r="H9" s="40">
        <f t="shared" si="2"/>
        <v>1980000</v>
      </c>
      <c r="I9" s="41">
        <f t="shared" si="2"/>
        <v>0</v>
      </c>
      <c r="J9" s="40">
        <f t="shared" si="2"/>
        <v>16635000</v>
      </c>
      <c r="K9" s="41">
        <f t="shared" si="2"/>
        <v>6890610</v>
      </c>
      <c r="L9" s="40">
        <f t="shared" si="2"/>
        <v>8547000</v>
      </c>
      <c r="M9" s="41">
        <f t="shared" si="2"/>
        <v>14469170</v>
      </c>
      <c r="N9" s="40">
        <f t="shared" si="2"/>
        <v>0</v>
      </c>
      <c r="O9" s="41">
        <f t="shared" si="2"/>
        <v>0</v>
      </c>
      <c r="P9" s="40">
        <f t="shared" si="2"/>
        <v>27162000</v>
      </c>
      <c r="Q9" s="41">
        <f t="shared" si="2"/>
        <v>21359780</v>
      </c>
      <c r="R9" s="20">
        <f>IF(($J9       =0),0,((($L9       -$J9       )/$J9       )*100))</f>
        <v>-48.620378719567178</v>
      </c>
      <c r="S9" s="21">
        <f>IF(($K9       =0),0,((($M9       -$K9       )/$K9       )*100))</f>
        <v>109.98387660889239</v>
      </c>
      <c r="T9" s="20">
        <f>IF(($E9       =0),0,(($P9       /$E9       )*100))</f>
        <v>76.417960837272119</v>
      </c>
      <c r="U9" s="22">
        <f>IF(($E9       =0),0,(($Q9       /$E9       )*100))</f>
        <v>60.093911771325679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35544000</v>
      </c>
      <c r="C10" s="42"/>
      <c r="D10" s="42"/>
      <c r="E10" s="42">
        <f t="shared" ref="E10:E41" si="4">$B10      +$C10      +$D10</f>
        <v>35544000</v>
      </c>
      <c r="F10" s="43">
        <v>28218000</v>
      </c>
      <c r="G10" s="44">
        <v>28218000</v>
      </c>
      <c r="H10" s="43">
        <v>1980000</v>
      </c>
      <c r="I10" s="44"/>
      <c r="J10" s="43">
        <v>16635000</v>
      </c>
      <c r="K10" s="44">
        <v>6890610</v>
      </c>
      <c r="L10" s="43">
        <v>8547000</v>
      </c>
      <c r="M10" s="44">
        <v>14469170</v>
      </c>
      <c r="N10" s="43"/>
      <c r="O10" s="44"/>
      <c r="P10" s="43">
        <f t="shared" ref="P10:P41" si="5">$H10      +$J10      +$L10      +$N10</f>
        <v>27162000</v>
      </c>
      <c r="Q10" s="44">
        <f t="shared" ref="Q10:Q41" si="6">$I10      +$K10      +$M10      +$O10</f>
        <v>21359780</v>
      </c>
      <c r="R10" s="24">
        <f t="shared" ref="R10:R41" si="7">IF(($J10      =0),0,((($L10      -$J10      )/$J10      )*100))</f>
        <v>-48.620378719567178</v>
      </c>
      <c r="S10" s="25">
        <f t="shared" ref="S10:S41" si="8">IF(($K10      =0),0,((($M10      -$K10      )/$K10      )*100))</f>
        <v>109.98387660889239</v>
      </c>
      <c r="T10" s="24">
        <f t="shared" ref="T10:T41" si="9">IF(($E10      =0),0,(($P10      /$E10      )*100))</f>
        <v>76.417960837272119</v>
      </c>
      <c r="U10" s="26">
        <f t="shared" ref="U10:U41" si="10">IF(($E10      =0),0,(($Q10      /$E10      )*100))</f>
        <v>60.093911771325679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4432000</v>
      </c>
      <c r="C28" s="39">
        <f t="shared" si="11"/>
        <v>0</v>
      </c>
      <c r="D28" s="39">
        <f t="shared" si="11"/>
        <v>0</v>
      </c>
      <c r="E28" s="39">
        <f t="shared" si="11"/>
        <v>4432000</v>
      </c>
      <c r="F28" s="40">
        <f t="shared" si="11"/>
        <v>4432000</v>
      </c>
      <c r="G28" s="41">
        <f t="shared" si="11"/>
        <v>4432000</v>
      </c>
      <c r="H28" s="40">
        <f t="shared" si="11"/>
        <v>460000</v>
      </c>
      <c r="I28" s="41">
        <f t="shared" si="11"/>
        <v>0</v>
      </c>
      <c r="J28" s="40">
        <f t="shared" si="11"/>
        <v>673000</v>
      </c>
      <c r="K28" s="41">
        <f t="shared" si="11"/>
        <v>1535030</v>
      </c>
      <c r="L28" s="40">
        <f t="shared" si="11"/>
        <v>196000</v>
      </c>
      <c r="M28" s="41">
        <f t="shared" si="11"/>
        <v>408682</v>
      </c>
      <c r="N28" s="40">
        <f t="shared" si="11"/>
        <v>0</v>
      </c>
      <c r="O28" s="41">
        <f t="shared" si="11"/>
        <v>0</v>
      </c>
      <c r="P28" s="40">
        <f t="shared" si="11"/>
        <v>1329000</v>
      </c>
      <c r="Q28" s="41">
        <f t="shared" si="11"/>
        <v>1943712</v>
      </c>
      <c r="R28" s="20">
        <f t="shared" si="7"/>
        <v>-70.876671619613674</v>
      </c>
      <c r="S28" s="21">
        <f t="shared" si="8"/>
        <v>-73.376285805489132</v>
      </c>
      <c r="T28" s="20">
        <f t="shared" si="9"/>
        <v>29.986462093862816</v>
      </c>
      <c r="U28" s="22">
        <f t="shared" si="10"/>
        <v>43.856317689530691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100000</v>
      </c>
      <c r="I31" s="44"/>
      <c r="J31" s="43">
        <v>162000</v>
      </c>
      <c r="K31" s="44">
        <v>615710</v>
      </c>
      <c r="L31" s="43">
        <v>196000</v>
      </c>
      <c r="M31" s="44">
        <v>-103998</v>
      </c>
      <c r="N31" s="43"/>
      <c r="O31" s="44"/>
      <c r="P31" s="43">
        <f t="shared" si="5"/>
        <v>458000</v>
      </c>
      <c r="Q31" s="44">
        <f t="shared" si="6"/>
        <v>511712</v>
      </c>
      <c r="R31" s="24">
        <f t="shared" si="7"/>
        <v>20.987654320987652</v>
      </c>
      <c r="S31" s="25">
        <f t="shared" si="8"/>
        <v>-116.89074401909988</v>
      </c>
      <c r="T31" s="24">
        <f t="shared" si="9"/>
        <v>15.266666666666667</v>
      </c>
      <c r="U31" s="26">
        <f t="shared" si="10"/>
        <v>17.057066666666667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1432000</v>
      </c>
      <c r="C33" s="42"/>
      <c r="D33" s="42"/>
      <c r="E33" s="42">
        <f t="shared" si="4"/>
        <v>1432000</v>
      </c>
      <c r="F33" s="43">
        <v>1432000</v>
      </c>
      <c r="G33" s="44">
        <v>1432000</v>
      </c>
      <c r="H33" s="43">
        <v>360000</v>
      </c>
      <c r="I33" s="44"/>
      <c r="J33" s="43">
        <v>511000</v>
      </c>
      <c r="K33" s="44">
        <v>919320</v>
      </c>
      <c r="L33" s="43"/>
      <c r="M33" s="44">
        <v>512680</v>
      </c>
      <c r="N33" s="43"/>
      <c r="O33" s="44"/>
      <c r="P33" s="43">
        <f t="shared" si="5"/>
        <v>871000</v>
      </c>
      <c r="Q33" s="44">
        <f t="shared" si="6"/>
        <v>1432000</v>
      </c>
      <c r="R33" s="24">
        <f t="shared" si="7"/>
        <v>-100</v>
      </c>
      <c r="S33" s="25">
        <f t="shared" si="8"/>
        <v>-44.23269373014837</v>
      </c>
      <c r="T33" s="24">
        <f t="shared" si="9"/>
        <v>60.824022346368714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5279000</v>
      </c>
      <c r="C43" s="45">
        <f t="shared" si="20"/>
        <v>0</v>
      </c>
      <c r="D43" s="45">
        <f t="shared" si="20"/>
        <v>0</v>
      </c>
      <c r="E43" s="45">
        <f t="shared" si="20"/>
        <v>5279000</v>
      </c>
      <c r="F43" s="46">
        <f t="shared" si="20"/>
        <v>4800000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5279000</v>
      </c>
      <c r="C44" s="39">
        <f t="shared" si="22"/>
        <v>0</v>
      </c>
      <c r="D44" s="39">
        <f t="shared" si="22"/>
        <v>0</v>
      </c>
      <c r="E44" s="39">
        <f t="shared" si="22"/>
        <v>5279000</v>
      </c>
      <c r="F44" s="40">
        <f t="shared" si="22"/>
        <v>4800000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5279000</v>
      </c>
      <c r="C46" s="42"/>
      <c r="D46" s="42"/>
      <c r="E46" s="42">
        <f t="shared" si="13"/>
        <v>5279000</v>
      </c>
      <c r="F46" s="43">
        <v>4800000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45255000</v>
      </c>
      <c r="C61" s="39">
        <f t="shared" si="26"/>
        <v>0</v>
      </c>
      <c r="D61" s="39">
        <f t="shared" si="26"/>
        <v>0</v>
      </c>
      <c r="E61" s="39">
        <f t="shared" si="26"/>
        <v>45255000</v>
      </c>
      <c r="F61" s="40">
        <f t="shared" si="26"/>
        <v>37450000</v>
      </c>
      <c r="G61" s="41">
        <f t="shared" si="26"/>
        <v>32650000</v>
      </c>
      <c r="H61" s="40">
        <f t="shared" si="26"/>
        <v>2440000</v>
      </c>
      <c r="I61" s="41">
        <f t="shared" si="26"/>
        <v>0</v>
      </c>
      <c r="J61" s="40">
        <f t="shared" si="26"/>
        <v>17308000</v>
      </c>
      <c r="K61" s="41">
        <f t="shared" si="26"/>
        <v>8425640</v>
      </c>
      <c r="L61" s="40">
        <f t="shared" si="26"/>
        <v>8743000</v>
      </c>
      <c r="M61" s="41">
        <f t="shared" si="26"/>
        <v>14877852</v>
      </c>
      <c r="N61" s="40">
        <f t="shared" si="26"/>
        <v>0</v>
      </c>
      <c r="O61" s="41">
        <f t="shared" si="26"/>
        <v>0</v>
      </c>
      <c r="P61" s="40">
        <f t="shared" si="26"/>
        <v>28491000</v>
      </c>
      <c r="Q61" s="41">
        <f t="shared" si="26"/>
        <v>23303492</v>
      </c>
      <c r="R61" s="20">
        <f t="shared" si="16"/>
        <v>-49.485786919343653</v>
      </c>
      <c r="S61" s="21">
        <f t="shared" si="17"/>
        <v>76.57830147027407</v>
      </c>
      <c r="T61" s="20">
        <f t="shared" si="18"/>
        <v>62.956579383493541</v>
      </c>
      <c r="U61" s="22">
        <f t="shared" si="19"/>
        <v>51.493739918241076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45255000</v>
      </c>
      <c r="C65" s="48">
        <f t="shared" si="30"/>
        <v>0</v>
      </c>
      <c r="D65" s="48">
        <f t="shared" si="30"/>
        <v>0</v>
      </c>
      <c r="E65" s="48">
        <f t="shared" si="30"/>
        <v>45255000</v>
      </c>
      <c r="F65" s="49">
        <f t="shared" si="30"/>
        <v>37450000</v>
      </c>
      <c r="G65" s="50">
        <f t="shared" si="30"/>
        <v>32650000</v>
      </c>
      <c r="H65" s="49">
        <f t="shared" si="30"/>
        <v>2440000</v>
      </c>
      <c r="I65" s="50">
        <f t="shared" si="30"/>
        <v>0</v>
      </c>
      <c r="J65" s="49">
        <f t="shared" si="30"/>
        <v>17308000</v>
      </c>
      <c r="K65" s="50">
        <f t="shared" si="30"/>
        <v>8425640</v>
      </c>
      <c r="L65" s="49">
        <f t="shared" si="30"/>
        <v>8743000</v>
      </c>
      <c r="M65" s="51">
        <f t="shared" si="30"/>
        <v>14877852</v>
      </c>
      <c r="N65" s="49">
        <f t="shared" si="30"/>
        <v>0</v>
      </c>
      <c r="O65" s="50">
        <f t="shared" si="30"/>
        <v>0</v>
      </c>
      <c r="P65" s="49">
        <f t="shared" si="30"/>
        <v>28491000</v>
      </c>
      <c r="Q65" s="50">
        <f t="shared" si="30"/>
        <v>23303492</v>
      </c>
      <c r="R65" s="34">
        <f t="shared" si="16"/>
        <v>-49.485786919343653</v>
      </c>
      <c r="S65" s="35">
        <f t="shared" si="17"/>
        <v>76.57830147027407</v>
      </c>
      <c r="T65" s="34">
        <f t="shared" si="18"/>
        <v>62.956579383493541</v>
      </c>
      <c r="U65" s="35">
        <f t="shared" si="19"/>
        <v>51.493739918241076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128874000</v>
      </c>
      <c r="C8" s="36">
        <f t="shared" si="0"/>
        <v>0</v>
      </c>
      <c r="D8" s="36">
        <f t="shared" si="0"/>
        <v>0</v>
      </c>
      <c r="E8" s="36">
        <f t="shared" si="0"/>
        <v>128874000</v>
      </c>
      <c r="F8" s="37">
        <f t="shared" si="0"/>
        <v>127874000</v>
      </c>
      <c r="G8" s="38">
        <f t="shared" si="0"/>
        <v>127874000</v>
      </c>
      <c r="H8" s="37">
        <f t="shared" si="0"/>
        <v>54340000</v>
      </c>
      <c r="I8" s="38">
        <f t="shared" si="0"/>
        <v>-2000000</v>
      </c>
      <c r="J8" s="37">
        <f t="shared" si="0"/>
        <v>24324000</v>
      </c>
      <c r="K8" s="38">
        <f t="shared" si="0"/>
        <v>-6000000</v>
      </c>
      <c r="L8" s="37">
        <f t="shared" si="0"/>
        <v>28434000</v>
      </c>
      <c r="M8" s="38">
        <f t="shared" si="0"/>
        <v>17183875</v>
      </c>
      <c r="N8" s="37">
        <f t="shared" si="0"/>
        <v>0</v>
      </c>
      <c r="O8" s="38">
        <f t="shared" si="0"/>
        <v>0</v>
      </c>
      <c r="P8" s="37">
        <f t="shared" si="0"/>
        <v>107098000</v>
      </c>
      <c r="Q8" s="38">
        <f t="shared" si="0"/>
        <v>9183875</v>
      </c>
      <c r="R8" s="16">
        <f>IF(($J8       =0),0,((($L8       -$J8       )/$J8       )*100))</f>
        <v>16.896891958559447</v>
      </c>
      <c r="S8" s="17">
        <f>IF(($K8       =0),0,((($M8       -$K8       )/$K8       )*100))</f>
        <v>-386.39791666666667</v>
      </c>
      <c r="T8" s="16">
        <f>IF(($E8       =0),0,(($P8       /$E8       )*100))</f>
        <v>83.102875677017863</v>
      </c>
      <c r="U8" s="18">
        <f>IF(($E8       =0),0,(($Q8       /$E8       )*100))</f>
        <v>7.1262434626068876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115951000</v>
      </c>
      <c r="C9" s="39">
        <f t="shared" si="2"/>
        <v>0</v>
      </c>
      <c r="D9" s="39">
        <f t="shared" si="2"/>
        <v>0</v>
      </c>
      <c r="E9" s="39">
        <f t="shared" si="2"/>
        <v>115951000</v>
      </c>
      <c r="F9" s="40">
        <f t="shared" si="2"/>
        <v>115951000</v>
      </c>
      <c r="G9" s="41">
        <f t="shared" si="2"/>
        <v>115951000</v>
      </c>
      <c r="H9" s="40">
        <f t="shared" si="2"/>
        <v>52581000</v>
      </c>
      <c r="I9" s="41">
        <f t="shared" si="2"/>
        <v>-2000000</v>
      </c>
      <c r="J9" s="40">
        <f t="shared" si="2"/>
        <v>20881000</v>
      </c>
      <c r="K9" s="41">
        <f t="shared" si="2"/>
        <v>-6000000</v>
      </c>
      <c r="L9" s="40">
        <f t="shared" si="2"/>
        <v>27476000</v>
      </c>
      <c r="M9" s="41">
        <f t="shared" si="2"/>
        <v>12619000</v>
      </c>
      <c r="N9" s="40">
        <f t="shared" si="2"/>
        <v>0</v>
      </c>
      <c r="O9" s="41">
        <f t="shared" si="2"/>
        <v>0</v>
      </c>
      <c r="P9" s="40">
        <f t="shared" si="2"/>
        <v>100938000</v>
      </c>
      <c r="Q9" s="41">
        <f t="shared" si="2"/>
        <v>4619000</v>
      </c>
      <c r="R9" s="20">
        <f>IF(($J9       =0),0,((($L9       -$J9       )/$J9       )*100))</f>
        <v>31.583736411091422</v>
      </c>
      <c r="S9" s="21">
        <f>IF(($K9       =0),0,((($M9       -$K9       )/$K9       )*100))</f>
        <v>-310.31666666666666</v>
      </c>
      <c r="T9" s="20">
        <f>IF(($E9       =0),0,(($P9       /$E9       )*100))</f>
        <v>87.052289329113165</v>
      </c>
      <c r="U9" s="22">
        <f>IF(($E9       =0),0,(($Q9       /$E9       )*100))</f>
        <v>3.9835792705539408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105851000</v>
      </c>
      <c r="C10" s="42"/>
      <c r="D10" s="42"/>
      <c r="E10" s="42">
        <f t="shared" ref="E10:E41" si="4">$B10      +$C10      +$D10</f>
        <v>105851000</v>
      </c>
      <c r="F10" s="43">
        <v>105851000</v>
      </c>
      <c r="G10" s="44">
        <v>105851000</v>
      </c>
      <c r="H10" s="43">
        <v>46894000</v>
      </c>
      <c r="I10" s="44"/>
      <c r="J10" s="43">
        <v>18568000</v>
      </c>
      <c r="K10" s="44"/>
      <c r="L10" s="43">
        <v>27476000</v>
      </c>
      <c r="M10" s="44"/>
      <c r="N10" s="43"/>
      <c r="O10" s="44"/>
      <c r="P10" s="43">
        <f t="shared" ref="P10:P41" si="5">$H10      +$J10      +$L10      +$N10</f>
        <v>92938000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47.975010771219303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87.800776563282341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10100000</v>
      </c>
      <c r="C14" s="42"/>
      <c r="D14" s="42"/>
      <c r="E14" s="42">
        <f t="shared" si="4"/>
        <v>10100000</v>
      </c>
      <c r="F14" s="43">
        <v>10100000</v>
      </c>
      <c r="G14" s="44">
        <v>10100000</v>
      </c>
      <c r="H14" s="43">
        <v>5687000</v>
      </c>
      <c r="I14" s="44">
        <v>-2000000</v>
      </c>
      <c r="J14" s="43">
        <v>2313000</v>
      </c>
      <c r="K14" s="44">
        <v>-6000000</v>
      </c>
      <c r="L14" s="43"/>
      <c r="M14" s="44">
        <v>12619000</v>
      </c>
      <c r="N14" s="43"/>
      <c r="O14" s="44"/>
      <c r="P14" s="43">
        <f t="shared" si="5"/>
        <v>8000000</v>
      </c>
      <c r="Q14" s="44">
        <f t="shared" si="6"/>
        <v>4619000</v>
      </c>
      <c r="R14" s="24">
        <f t="shared" si="7"/>
        <v>-100</v>
      </c>
      <c r="S14" s="25">
        <f t="shared" si="8"/>
        <v>-310.31666666666666</v>
      </c>
      <c r="T14" s="24">
        <f t="shared" si="9"/>
        <v>79.207920792079207</v>
      </c>
      <c r="U14" s="26">
        <f t="shared" si="10"/>
        <v>45.732673267326732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12923000</v>
      </c>
      <c r="C28" s="39">
        <f t="shared" si="11"/>
        <v>0</v>
      </c>
      <c r="D28" s="39">
        <f t="shared" si="11"/>
        <v>0</v>
      </c>
      <c r="E28" s="39">
        <f t="shared" si="11"/>
        <v>12923000</v>
      </c>
      <c r="F28" s="40">
        <f t="shared" si="11"/>
        <v>11923000</v>
      </c>
      <c r="G28" s="41">
        <f t="shared" si="11"/>
        <v>11923000</v>
      </c>
      <c r="H28" s="40">
        <f t="shared" si="11"/>
        <v>1759000</v>
      </c>
      <c r="I28" s="41">
        <f t="shared" si="11"/>
        <v>0</v>
      </c>
      <c r="J28" s="40">
        <f t="shared" si="11"/>
        <v>3443000</v>
      </c>
      <c r="K28" s="41">
        <f t="shared" si="11"/>
        <v>0</v>
      </c>
      <c r="L28" s="40">
        <f t="shared" si="11"/>
        <v>958000</v>
      </c>
      <c r="M28" s="41">
        <f t="shared" si="11"/>
        <v>4564875</v>
      </c>
      <c r="N28" s="40">
        <f t="shared" si="11"/>
        <v>0</v>
      </c>
      <c r="O28" s="41">
        <f t="shared" si="11"/>
        <v>0</v>
      </c>
      <c r="P28" s="40">
        <f t="shared" si="11"/>
        <v>6160000</v>
      </c>
      <c r="Q28" s="41">
        <f t="shared" si="11"/>
        <v>4564875</v>
      </c>
      <c r="R28" s="20">
        <f t="shared" si="7"/>
        <v>-72.175428405460352</v>
      </c>
      <c r="S28" s="21">
        <f t="shared" si="8"/>
        <v>0</v>
      </c>
      <c r="T28" s="20">
        <f t="shared" si="9"/>
        <v>47.666950398514281</v>
      </c>
      <c r="U28" s="22">
        <f t="shared" si="10"/>
        <v>35.323647759808097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844000</v>
      </c>
      <c r="I31" s="44"/>
      <c r="J31" s="43">
        <v>1627000</v>
      </c>
      <c r="K31" s="44"/>
      <c r="L31" s="43">
        <v>373000</v>
      </c>
      <c r="M31" s="44">
        <v>1149297</v>
      </c>
      <c r="N31" s="43"/>
      <c r="O31" s="44"/>
      <c r="P31" s="43">
        <f t="shared" si="5"/>
        <v>2844000</v>
      </c>
      <c r="Q31" s="44">
        <f t="shared" si="6"/>
        <v>1149297</v>
      </c>
      <c r="R31" s="24">
        <f t="shared" si="7"/>
        <v>-77.074370006146282</v>
      </c>
      <c r="S31" s="25">
        <f t="shared" si="8"/>
        <v>0</v>
      </c>
      <c r="T31" s="24">
        <f t="shared" si="9"/>
        <v>94.8</v>
      </c>
      <c r="U31" s="26">
        <f t="shared" si="10"/>
        <v>38.309899999999999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1923000</v>
      </c>
      <c r="C33" s="42"/>
      <c r="D33" s="42"/>
      <c r="E33" s="42">
        <f t="shared" si="4"/>
        <v>1923000</v>
      </c>
      <c r="F33" s="43">
        <v>1923000</v>
      </c>
      <c r="G33" s="44">
        <v>1923000</v>
      </c>
      <c r="H33" s="43">
        <v>480000</v>
      </c>
      <c r="I33" s="44"/>
      <c r="J33" s="43">
        <v>865000</v>
      </c>
      <c r="K33" s="44"/>
      <c r="L33" s="43">
        <v>113000</v>
      </c>
      <c r="M33" s="44">
        <v>1923000</v>
      </c>
      <c r="N33" s="43"/>
      <c r="O33" s="44"/>
      <c r="P33" s="43">
        <f t="shared" si="5"/>
        <v>1458000</v>
      </c>
      <c r="Q33" s="44">
        <f t="shared" si="6"/>
        <v>1923000</v>
      </c>
      <c r="R33" s="24">
        <f t="shared" si="7"/>
        <v>-86.936416184971094</v>
      </c>
      <c r="S33" s="25">
        <f t="shared" si="8"/>
        <v>0</v>
      </c>
      <c r="T33" s="24">
        <f t="shared" si="9"/>
        <v>75.819032761310453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3000000</v>
      </c>
      <c r="C34" s="42"/>
      <c r="D34" s="42"/>
      <c r="E34" s="42">
        <f t="shared" si="4"/>
        <v>3000000</v>
      </c>
      <c r="F34" s="43">
        <v>3000000</v>
      </c>
      <c r="G34" s="44">
        <v>3000000</v>
      </c>
      <c r="H34" s="43">
        <v>435000</v>
      </c>
      <c r="I34" s="44"/>
      <c r="J34" s="43">
        <v>854000</v>
      </c>
      <c r="K34" s="44"/>
      <c r="L34" s="43">
        <v>407000</v>
      </c>
      <c r="M34" s="44">
        <v>1492578</v>
      </c>
      <c r="N34" s="43"/>
      <c r="O34" s="44"/>
      <c r="P34" s="43">
        <f t="shared" si="5"/>
        <v>1696000</v>
      </c>
      <c r="Q34" s="44">
        <f t="shared" si="6"/>
        <v>1492578</v>
      </c>
      <c r="R34" s="24">
        <f t="shared" si="7"/>
        <v>-52.341920374707264</v>
      </c>
      <c r="S34" s="25">
        <f t="shared" si="8"/>
        <v>0</v>
      </c>
      <c r="T34" s="24">
        <f t="shared" si="9"/>
        <v>56.533333333333339</v>
      </c>
      <c r="U34" s="26">
        <f t="shared" si="10"/>
        <v>49.752600000000001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4000000</v>
      </c>
      <c r="G36" s="44">
        <v>4000000</v>
      </c>
      <c r="H36" s="43"/>
      <c r="I36" s="44"/>
      <c r="J36" s="43">
        <v>97000</v>
      </c>
      <c r="K36" s="44"/>
      <c r="L36" s="43">
        <v>65000</v>
      </c>
      <c r="M36" s="44"/>
      <c r="N36" s="43"/>
      <c r="O36" s="44"/>
      <c r="P36" s="43">
        <f t="shared" si="5"/>
        <v>162000</v>
      </c>
      <c r="Q36" s="44">
        <f t="shared" si="6"/>
        <v>0</v>
      </c>
      <c r="R36" s="24">
        <f t="shared" si="7"/>
        <v>-32.989690721649481</v>
      </c>
      <c r="S36" s="25">
        <f t="shared" si="8"/>
        <v>0</v>
      </c>
      <c r="T36" s="24">
        <f t="shared" si="9"/>
        <v>3.2399999999999998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25055000</v>
      </c>
      <c r="C43" s="45">
        <f t="shared" si="20"/>
        <v>0</v>
      </c>
      <c r="D43" s="45">
        <f t="shared" si="20"/>
        <v>0</v>
      </c>
      <c r="E43" s="45">
        <f t="shared" si="20"/>
        <v>25055000</v>
      </c>
      <c r="F43" s="46">
        <f t="shared" si="20"/>
        <v>22871000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25055000</v>
      </c>
      <c r="C44" s="39">
        <f t="shared" si="22"/>
        <v>0</v>
      </c>
      <c r="D44" s="39">
        <f t="shared" si="22"/>
        <v>0</v>
      </c>
      <c r="E44" s="39">
        <f t="shared" si="22"/>
        <v>25055000</v>
      </c>
      <c r="F44" s="40">
        <f t="shared" si="22"/>
        <v>22871000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24055000</v>
      </c>
      <c r="C46" s="42"/>
      <c r="D46" s="42"/>
      <c r="E46" s="42">
        <f t="shared" si="13"/>
        <v>24055000</v>
      </c>
      <c r="F46" s="43">
        <v>21871000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153929000</v>
      </c>
      <c r="C61" s="39">
        <f t="shared" si="26"/>
        <v>0</v>
      </c>
      <c r="D61" s="39">
        <f t="shared" si="26"/>
        <v>0</v>
      </c>
      <c r="E61" s="39">
        <f t="shared" si="26"/>
        <v>153929000</v>
      </c>
      <c r="F61" s="40">
        <f t="shared" si="26"/>
        <v>150745000</v>
      </c>
      <c r="G61" s="41">
        <f t="shared" si="26"/>
        <v>127874000</v>
      </c>
      <c r="H61" s="40">
        <f t="shared" si="26"/>
        <v>54340000</v>
      </c>
      <c r="I61" s="41">
        <f t="shared" si="26"/>
        <v>-2000000</v>
      </c>
      <c r="J61" s="40">
        <f t="shared" si="26"/>
        <v>24324000</v>
      </c>
      <c r="K61" s="41">
        <f t="shared" si="26"/>
        <v>-6000000</v>
      </c>
      <c r="L61" s="40">
        <f t="shared" si="26"/>
        <v>28434000</v>
      </c>
      <c r="M61" s="41">
        <f t="shared" si="26"/>
        <v>17183875</v>
      </c>
      <c r="N61" s="40">
        <f t="shared" si="26"/>
        <v>0</v>
      </c>
      <c r="O61" s="41">
        <f t="shared" si="26"/>
        <v>0</v>
      </c>
      <c r="P61" s="40">
        <f t="shared" si="26"/>
        <v>107098000</v>
      </c>
      <c r="Q61" s="41">
        <f t="shared" si="26"/>
        <v>9183875</v>
      </c>
      <c r="R61" s="20">
        <f t="shared" si="16"/>
        <v>16.896891958559447</v>
      </c>
      <c r="S61" s="21">
        <f t="shared" si="17"/>
        <v>-386.39791666666667</v>
      </c>
      <c r="T61" s="20">
        <f t="shared" si="18"/>
        <v>69.576233198422656</v>
      </c>
      <c r="U61" s="22">
        <f t="shared" si="19"/>
        <v>5.9663058942759326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153929000</v>
      </c>
      <c r="C65" s="48">
        <f t="shared" si="30"/>
        <v>0</v>
      </c>
      <c r="D65" s="48">
        <f t="shared" si="30"/>
        <v>0</v>
      </c>
      <c r="E65" s="48">
        <f t="shared" si="30"/>
        <v>153929000</v>
      </c>
      <c r="F65" s="49">
        <f t="shared" si="30"/>
        <v>150745000</v>
      </c>
      <c r="G65" s="50">
        <f t="shared" si="30"/>
        <v>127874000</v>
      </c>
      <c r="H65" s="49">
        <f t="shared" si="30"/>
        <v>54340000</v>
      </c>
      <c r="I65" s="50">
        <f t="shared" si="30"/>
        <v>-2000000</v>
      </c>
      <c r="J65" s="49">
        <f t="shared" si="30"/>
        <v>24324000</v>
      </c>
      <c r="K65" s="50">
        <f t="shared" si="30"/>
        <v>-6000000</v>
      </c>
      <c r="L65" s="49">
        <f t="shared" si="30"/>
        <v>28434000</v>
      </c>
      <c r="M65" s="51">
        <f t="shared" si="30"/>
        <v>17183875</v>
      </c>
      <c r="N65" s="49">
        <f t="shared" si="30"/>
        <v>0</v>
      </c>
      <c r="O65" s="50">
        <f t="shared" si="30"/>
        <v>0</v>
      </c>
      <c r="P65" s="49">
        <f t="shared" si="30"/>
        <v>107098000</v>
      </c>
      <c r="Q65" s="50">
        <f t="shared" si="30"/>
        <v>9183875</v>
      </c>
      <c r="R65" s="34">
        <f t="shared" si="16"/>
        <v>16.896891958559447</v>
      </c>
      <c r="S65" s="35">
        <f t="shared" si="17"/>
        <v>-386.39791666666667</v>
      </c>
      <c r="T65" s="34">
        <f t="shared" si="18"/>
        <v>69.576233198422656</v>
      </c>
      <c r="U65" s="35">
        <f t="shared" si="19"/>
        <v>5.9663058942759326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49176000</v>
      </c>
      <c r="C8" s="36">
        <f t="shared" si="0"/>
        <v>0</v>
      </c>
      <c r="D8" s="36">
        <f t="shared" si="0"/>
        <v>0</v>
      </c>
      <c r="E8" s="36">
        <f t="shared" si="0"/>
        <v>49176000</v>
      </c>
      <c r="F8" s="37">
        <f t="shared" si="0"/>
        <v>49176000</v>
      </c>
      <c r="G8" s="38">
        <f t="shared" si="0"/>
        <v>49176000</v>
      </c>
      <c r="H8" s="37">
        <f t="shared" si="0"/>
        <v>5136000</v>
      </c>
      <c r="I8" s="38">
        <f t="shared" si="0"/>
        <v>0</v>
      </c>
      <c r="J8" s="37">
        <f t="shared" si="0"/>
        <v>16451000</v>
      </c>
      <c r="K8" s="38">
        <f t="shared" si="0"/>
        <v>0</v>
      </c>
      <c r="L8" s="37">
        <f t="shared" si="0"/>
        <v>11062000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32649000</v>
      </c>
      <c r="Q8" s="38">
        <f t="shared" si="0"/>
        <v>0</v>
      </c>
      <c r="R8" s="16">
        <f>IF(($J8       =0),0,((($L8       -$J8       )/$J8       )*100))</f>
        <v>-32.757887058537477</v>
      </c>
      <c r="S8" s="17">
        <f>IF(($K8       =0),0,((($M8       -$K8       )/$K8       )*100))</f>
        <v>0</v>
      </c>
      <c r="T8" s="16">
        <f>IF(($E8       =0),0,(($P8       /$E8       )*100))</f>
        <v>66.392142508540758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44709000</v>
      </c>
      <c r="C9" s="39">
        <f t="shared" si="2"/>
        <v>0</v>
      </c>
      <c r="D9" s="39">
        <f t="shared" si="2"/>
        <v>0</v>
      </c>
      <c r="E9" s="39">
        <f t="shared" si="2"/>
        <v>44709000</v>
      </c>
      <c r="F9" s="40">
        <f t="shared" si="2"/>
        <v>44709000</v>
      </c>
      <c r="G9" s="41">
        <f t="shared" si="2"/>
        <v>44709000</v>
      </c>
      <c r="H9" s="40">
        <f t="shared" si="2"/>
        <v>3995000</v>
      </c>
      <c r="I9" s="41">
        <f t="shared" si="2"/>
        <v>0</v>
      </c>
      <c r="J9" s="40">
        <f t="shared" si="2"/>
        <v>15741000</v>
      </c>
      <c r="K9" s="41">
        <f t="shared" si="2"/>
        <v>0</v>
      </c>
      <c r="L9" s="40">
        <f t="shared" si="2"/>
        <v>10618000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30354000</v>
      </c>
      <c r="Q9" s="41">
        <f t="shared" si="2"/>
        <v>0</v>
      </c>
      <c r="R9" s="20">
        <f>IF(($J9       =0),0,((($L9       -$J9       )/$J9       )*100))</f>
        <v>-32.545581602185372</v>
      </c>
      <c r="S9" s="21">
        <f>IF(($K9       =0),0,((($M9       -$K9       )/$K9       )*100))</f>
        <v>0</v>
      </c>
      <c r="T9" s="20">
        <f>IF(($E9       =0),0,(($P9       /$E9       )*100))</f>
        <v>67.892370663624774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44709000</v>
      </c>
      <c r="C10" s="42"/>
      <c r="D10" s="42"/>
      <c r="E10" s="42">
        <f t="shared" ref="E10:E41" si="4">$B10      +$C10      +$D10</f>
        <v>44709000</v>
      </c>
      <c r="F10" s="43">
        <v>44709000</v>
      </c>
      <c r="G10" s="44">
        <v>44709000</v>
      </c>
      <c r="H10" s="43">
        <v>3995000</v>
      </c>
      <c r="I10" s="44"/>
      <c r="J10" s="43">
        <v>15741000</v>
      </c>
      <c r="K10" s="44"/>
      <c r="L10" s="43">
        <v>10618000</v>
      </c>
      <c r="M10" s="44"/>
      <c r="N10" s="43"/>
      <c r="O10" s="44"/>
      <c r="P10" s="43">
        <f t="shared" ref="P10:P41" si="5">$H10      +$J10      +$L10      +$N10</f>
        <v>30354000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-32.545581602185372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67.892370663624774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4467000</v>
      </c>
      <c r="C28" s="39">
        <f t="shared" si="11"/>
        <v>0</v>
      </c>
      <c r="D28" s="39">
        <f t="shared" si="11"/>
        <v>0</v>
      </c>
      <c r="E28" s="39">
        <f t="shared" si="11"/>
        <v>4467000</v>
      </c>
      <c r="F28" s="40">
        <f t="shared" si="11"/>
        <v>4467000</v>
      </c>
      <c r="G28" s="41">
        <f t="shared" si="11"/>
        <v>4467000</v>
      </c>
      <c r="H28" s="40">
        <f t="shared" si="11"/>
        <v>1141000</v>
      </c>
      <c r="I28" s="41">
        <f t="shared" si="11"/>
        <v>0</v>
      </c>
      <c r="J28" s="40">
        <f t="shared" si="11"/>
        <v>710000</v>
      </c>
      <c r="K28" s="41">
        <f t="shared" si="11"/>
        <v>0</v>
      </c>
      <c r="L28" s="40">
        <f t="shared" si="11"/>
        <v>444000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2295000</v>
      </c>
      <c r="Q28" s="41">
        <f t="shared" si="11"/>
        <v>0</v>
      </c>
      <c r="R28" s="20">
        <f t="shared" si="7"/>
        <v>-37.464788732394368</v>
      </c>
      <c r="S28" s="21">
        <f t="shared" si="8"/>
        <v>0</v>
      </c>
      <c r="T28" s="20">
        <f t="shared" si="9"/>
        <v>51.376762928139698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1141000</v>
      </c>
      <c r="I31" s="44"/>
      <c r="J31" s="43">
        <v>34000</v>
      </c>
      <c r="K31" s="44"/>
      <c r="L31" s="43">
        <v>17000</v>
      </c>
      <c r="M31" s="44"/>
      <c r="N31" s="43"/>
      <c r="O31" s="44"/>
      <c r="P31" s="43">
        <f t="shared" si="5"/>
        <v>1192000</v>
      </c>
      <c r="Q31" s="44">
        <f t="shared" si="6"/>
        <v>0</v>
      </c>
      <c r="R31" s="24">
        <f t="shared" si="7"/>
        <v>-50</v>
      </c>
      <c r="S31" s="25">
        <f t="shared" si="8"/>
        <v>0</v>
      </c>
      <c r="T31" s="24">
        <f t="shared" si="9"/>
        <v>39.733333333333334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1467000</v>
      </c>
      <c r="C33" s="42"/>
      <c r="D33" s="42"/>
      <c r="E33" s="42">
        <f t="shared" si="4"/>
        <v>1467000</v>
      </c>
      <c r="F33" s="43">
        <v>1467000</v>
      </c>
      <c r="G33" s="44">
        <v>1467000</v>
      </c>
      <c r="H33" s="43"/>
      <c r="I33" s="44"/>
      <c r="J33" s="43">
        <v>676000</v>
      </c>
      <c r="K33" s="44"/>
      <c r="L33" s="43">
        <v>427000</v>
      </c>
      <c r="M33" s="44"/>
      <c r="N33" s="43"/>
      <c r="O33" s="44"/>
      <c r="P33" s="43">
        <f t="shared" si="5"/>
        <v>1103000</v>
      </c>
      <c r="Q33" s="44">
        <f t="shared" si="6"/>
        <v>0</v>
      </c>
      <c r="R33" s="24">
        <f t="shared" si="7"/>
        <v>-36.834319526627219</v>
      </c>
      <c r="S33" s="25">
        <f t="shared" si="8"/>
        <v>0</v>
      </c>
      <c r="T33" s="24">
        <f t="shared" si="9"/>
        <v>75.187457396046355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7120000</v>
      </c>
      <c r="C43" s="45">
        <f t="shared" si="20"/>
        <v>0</v>
      </c>
      <c r="D43" s="45">
        <f t="shared" si="20"/>
        <v>0</v>
      </c>
      <c r="E43" s="45">
        <f t="shared" si="20"/>
        <v>7120000</v>
      </c>
      <c r="F43" s="46">
        <f t="shared" si="20"/>
        <v>6473000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7120000</v>
      </c>
      <c r="C44" s="39">
        <f t="shared" si="22"/>
        <v>0</v>
      </c>
      <c r="D44" s="39">
        <f t="shared" si="22"/>
        <v>0</v>
      </c>
      <c r="E44" s="39">
        <f t="shared" si="22"/>
        <v>7120000</v>
      </c>
      <c r="F44" s="40">
        <f t="shared" si="22"/>
        <v>6473000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7120000</v>
      </c>
      <c r="C46" s="42"/>
      <c r="D46" s="42"/>
      <c r="E46" s="42">
        <f t="shared" si="13"/>
        <v>7120000</v>
      </c>
      <c r="F46" s="43">
        <v>6473000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56296000</v>
      </c>
      <c r="C61" s="39">
        <f t="shared" si="26"/>
        <v>0</v>
      </c>
      <c r="D61" s="39">
        <f t="shared" si="26"/>
        <v>0</v>
      </c>
      <c r="E61" s="39">
        <f t="shared" si="26"/>
        <v>56296000</v>
      </c>
      <c r="F61" s="40">
        <f t="shared" si="26"/>
        <v>55649000</v>
      </c>
      <c r="G61" s="41">
        <f t="shared" si="26"/>
        <v>49176000</v>
      </c>
      <c r="H61" s="40">
        <f t="shared" si="26"/>
        <v>5136000</v>
      </c>
      <c r="I61" s="41">
        <f t="shared" si="26"/>
        <v>0</v>
      </c>
      <c r="J61" s="40">
        <f t="shared" si="26"/>
        <v>16451000</v>
      </c>
      <c r="K61" s="41">
        <f t="shared" si="26"/>
        <v>0</v>
      </c>
      <c r="L61" s="40">
        <f t="shared" si="26"/>
        <v>11062000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32649000</v>
      </c>
      <c r="Q61" s="41">
        <f t="shared" si="26"/>
        <v>0</v>
      </c>
      <c r="R61" s="20">
        <f t="shared" si="16"/>
        <v>-32.757887058537477</v>
      </c>
      <c r="S61" s="21">
        <f t="shared" si="17"/>
        <v>0</v>
      </c>
      <c r="T61" s="20">
        <f t="shared" si="18"/>
        <v>57.995239448628681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56296000</v>
      </c>
      <c r="C65" s="48">
        <f t="shared" si="30"/>
        <v>0</v>
      </c>
      <c r="D65" s="48">
        <f t="shared" si="30"/>
        <v>0</v>
      </c>
      <c r="E65" s="48">
        <f t="shared" si="30"/>
        <v>56296000</v>
      </c>
      <c r="F65" s="49">
        <f t="shared" si="30"/>
        <v>55649000</v>
      </c>
      <c r="G65" s="50">
        <f t="shared" si="30"/>
        <v>49176000</v>
      </c>
      <c r="H65" s="49">
        <f t="shared" si="30"/>
        <v>5136000</v>
      </c>
      <c r="I65" s="50">
        <f t="shared" si="30"/>
        <v>0</v>
      </c>
      <c r="J65" s="49">
        <f t="shared" si="30"/>
        <v>16451000</v>
      </c>
      <c r="K65" s="50">
        <f t="shared" si="30"/>
        <v>0</v>
      </c>
      <c r="L65" s="49">
        <f t="shared" si="30"/>
        <v>11062000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32649000</v>
      </c>
      <c r="Q65" s="50">
        <f t="shared" si="30"/>
        <v>0</v>
      </c>
      <c r="R65" s="34">
        <f t="shared" si="16"/>
        <v>-32.757887058537477</v>
      </c>
      <c r="S65" s="35">
        <f t="shared" si="17"/>
        <v>0</v>
      </c>
      <c r="T65" s="34">
        <f t="shared" si="18"/>
        <v>57.995239448628681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49515000</v>
      </c>
      <c r="C8" s="36">
        <f t="shared" si="0"/>
        <v>0</v>
      </c>
      <c r="D8" s="36">
        <f t="shared" si="0"/>
        <v>0</v>
      </c>
      <c r="E8" s="36">
        <f t="shared" si="0"/>
        <v>49515000</v>
      </c>
      <c r="F8" s="37">
        <f t="shared" si="0"/>
        <v>49515000</v>
      </c>
      <c r="G8" s="38">
        <f t="shared" si="0"/>
        <v>49515000</v>
      </c>
      <c r="H8" s="37">
        <f t="shared" si="0"/>
        <v>7428000</v>
      </c>
      <c r="I8" s="38">
        <f t="shared" si="0"/>
        <v>9632212</v>
      </c>
      <c r="J8" s="37">
        <f t="shared" si="0"/>
        <v>12415000</v>
      </c>
      <c r="K8" s="38">
        <f t="shared" si="0"/>
        <v>11380723</v>
      </c>
      <c r="L8" s="37">
        <f t="shared" si="0"/>
        <v>2020000</v>
      </c>
      <c r="M8" s="38">
        <f t="shared" si="0"/>
        <v>990400</v>
      </c>
      <c r="N8" s="37">
        <f t="shared" si="0"/>
        <v>0</v>
      </c>
      <c r="O8" s="38">
        <f t="shared" si="0"/>
        <v>0</v>
      </c>
      <c r="P8" s="37">
        <f t="shared" si="0"/>
        <v>21863000</v>
      </c>
      <c r="Q8" s="38">
        <f t="shared" si="0"/>
        <v>22003335</v>
      </c>
      <c r="R8" s="16">
        <f>IF(($J8       =0),0,((($L8       -$J8       )/$J8       )*100))</f>
        <v>-83.729359645590009</v>
      </c>
      <c r="S8" s="17">
        <f>IF(($K8       =0),0,((($M8       -$K8       )/$K8       )*100))</f>
        <v>-91.297565189838991</v>
      </c>
      <c r="T8" s="16">
        <f>IF(($E8       =0),0,(($P8       /$E8       )*100))</f>
        <v>44.154296677774411</v>
      </c>
      <c r="U8" s="18">
        <f>IF(($E8       =0),0,(($Q8       /$E8       )*100))</f>
        <v>44.437715843683733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45461000</v>
      </c>
      <c r="C9" s="39">
        <f t="shared" si="2"/>
        <v>0</v>
      </c>
      <c r="D9" s="39">
        <f t="shared" si="2"/>
        <v>0</v>
      </c>
      <c r="E9" s="39">
        <f t="shared" si="2"/>
        <v>45461000</v>
      </c>
      <c r="F9" s="40">
        <f t="shared" si="2"/>
        <v>45461000</v>
      </c>
      <c r="G9" s="41">
        <f t="shared" si="2"/>
        <v>45461000</v>
      </c>
      <c r="H9" s="40">
        <f t="shared" si="2"/>
        <v>6937000</v>
      </c>
      <c r="I9" s="41">
        <f t="shared" si="2"/>
        <v>8153670</v>
      </c>
      <c r="J9" s="40">
        <f t="shared" si="2"/>
        <v>11716000</v>
      </c>
      <c r="K9" s="41">
        <f t="shared" si="2"/>
        <v>9778833</v>
      </c>
      <c r="L9" s="40">
        <f t="shared" si="2"/>
        <v>1863000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20516000</v>
      </c>
      <c r="Q9" s="41">
        <f t="shared" si="2"/>
        <v>17932503</v>
      </c>
      <c r="R9" s="20">
        <f>IF(($J9       =0),0,((($L9       -$J9       )/$J9       )*100))</f>
        <v>-84.098668487538404</v>
      </c>
      <c r="S9" s="21">
        <f>IF(($K9       =0),0,((($M9       -$K9       )/$K9       )*100))</f>
        <v>-100</v>
      </c>
      <c r="T9" s="20">
        <f>IF(($E9       =0),0,(($P9       /$E9       )*100))</f>
        <v>45.128791711576952</v>
      </c>
      <c r="U9" s="22">
        <f>IF(($E9       =0),0,(($Q9       /$E9       )*100))</f>
        <v>39.445905281450031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45461000</v>
      </c>
      <c r="C10" s="42"/>
      <c r="D10" s="42"/>
      <c r="E10" s="42">
        <f t="shared" ref="E10:E41" si="4">$B10      +$C10      +$D10</f>
        <v>45461000</v>
      </c>
      <c r="F10" s="43">
        <v>45461000</v>
      </c>
      <c r="G10" s="44">
        <v>45461000</v>
      </c>
      <c r="H10" s="43">
        <v>6937000</v>
      </c>
      <c r="I10" s="44">
        <v>8153670</v>
      </c>
      <c r="J10" s="43">
        <v>11716000</v>
      </c>
      <c r="K10" s="44">
        <v>9778833</v>
      </c>
      <c r="L10" s="43">
        <v>1863000</v>
      </c>
      <c r="M10" s="44"/>
      <c r="N10" s="43"/>
      <c r="O10" s="44"/>
      <c r="P10" s="43">
        <f t="shared" ref="P10:P41" si="5">$H10      +$J10      +$L10      +$N10</f>
        <v>20516000</v>
      </c>
      <c r="Q10" s="44">
        <f t="shared" ref="Q10:Q41" si="6">$I10      +$K10      +$M10      +$O10</f>
        <v>17932503</v>
      </c>
      <c r="R10" s="24">
        <f t="shared" ref="R10:R41" si="7">IF(($J10      =0),0,((($L10      -$J10      )/$J10      )*100))</f>
        <v>-84.098668487538404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45.128791711576952</v>
      </c>
      <c r="U10" s="26">
        <f t="shared" ref="U10:U41" si="10">IF(($E10      =0),0,(($Q10      /$E10      )*100))</f>
        <v>39.445905281450031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4054000</v>
      </c>
      <c r="C28" s="39">
        <f t="shared" si="11"/>
        <v>0</v>
      </c>
      <c r="D28" s="39">
        <f t="shared" si="11"/>
        <v>0</v>
      </c>
      <c r="E28" s="39">
        <f t="shared" si="11"/>
        <v>4054000</v>
      </c>
      <c r="F28" s="40">
        <f t="shared" si="11"/>
        <v>4054000</v>
      </c>
      <c r="G28" s="41">
        <f t="shared" si="11"/>
        <v>4054000</v>
      </c>
      <c r="H28" s="40">
        <f t="shared" si="11"/>
        <v>491000</v>
      </c>
      <c r="I28" s="41">
        <f t="shared" si="11"/>
        <v>1478542</v>
      </c>
      <c r="J28" s="40">
        <f t="shared" si="11"/>
        <v>699000</v>
      </c>
      <c r="K28" s="41">
        <f t="shared" si="11"/>
        <v>1601890</v>
      </c>
      <c r="L28" s="40">
        <f t="shared" si="11"/>
        <v>157000</v>
      </c>
      <c r="M28" s="41">
        <f t="shared" si="11"/>
        <v>990400</v>
      </c>
      <c r="N28" s="40">
        <f t="shared" si="11"/>
        <v>0</v>
      </c>
      <c r="O28" s="41">
        <f t="shared" si="11"/>
        <v>0</v>
      </c>
      <c r="P28" s="40">
        <f t="shared" si="11"/>
        <v>1347000</v>
      </c>
      <c r="Q28" s="41">
        <f t="shared" si="11"/>
        <v>4070832</v>
      </c>
      <c r="R28" s="20">
        <f t="shared" si="7"/>
        <v>-77.539341917024316</v>
      </c>
      <c r="S28" s="21">
        <f t="shared" si="8"/>
        <v>-38.173033104645135</v>
      </c>
      <c r="T28" s="20">
        <f t="shared" si="9"/>
        <v>33.226443019240257</v>
      </c>
      <c r="U28" s="22">
        <f t="shared" si="10"/>
        <v>100.41519486926494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2300000</v>
      </c>
      <c r="C31" s="42"/>
      <c r="D31" s="42"/>
      <c r="E31" s="42">
        <f t="shared" si="4"/>
        <v>2300000</v>
      </c>
      <c r="F31" s="43">
        <v>2300000</v>
      </c>
      <c r="G31" s="44">
        <v>2300000</v>
      </c>
      <c r="H31" s="43">
        <v>51000</v>
      </c>
      <c r="I31" s="44">
        <v>242388</v>
      </c>
      <c r="J31" s="43">
        <v>157000</v>
      </c>
      <c r="K31" s="44">
        <v>829267</v>
      </c>
      <c r="L31" s="43">
        <v>157000</v>
      </c>
      <c r="M31" s="44">
        <v>109748</v>
      </c>
      <c r="N31" s="43"/>
      <c r="O31" s="44"/>
      <c r="P31" s="43">
        <f t="shared" si="5"/>
        <v>365000</v>
      </c>
      <c r="Q31" s="44">
        <f t="shared" si="6"/>
        <v>1181403</v>
      </c>
      <c r="R31" s="24">
        <f t="shared" si="7"/>
        <v>0</v>
      </c>
      <c r="S31" s="25">
        <f t="shared" si="8"/>
        <v>-86.765661722943278</v>
      </c>
      <c r="T31" s="24">
        <f t="shared" si="9"/>
        <v>15.869565217391305</v>
      </c>
      <c r="U31" s="26">
        <f t="shared" si="10"/>
        <v>51.36534782608696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1754000</v>
      </c>
      <c r="C33" s="42"/>
      <c r="D33" s="42"/>
      <c r="E33" s="42">
        <f t="shared" si="4"/>
        <v>1754000</v>
      </c>
      <c r="F33" s="43">
        <v>1754000</v>
      </c>
      <c r="G33" s="44">
        <v>1754000</v>
      </c>
      <c r="H33" s="43">
        <v>440000</v>
      </c>
      <c r="I33" s="44">
        <v>1236154</v>
      </c>
      <c r="J33" s="43">
        <v>542000</v>
      </c>
      <c r="K33" s="44">
        <v>772623</v>
      </c>
      <c r="L33" s="43"/>
      <c r="M33" s="44">
        <v>880652</v>
      </c>
      <c r="N33" s="43"/>
      <c r="O33" s="44"/>
      <c r="P33" s="43">
        <f t="shared" si="5"/>
        <v>982000</v>
      </c>
      <c r="Q33" s="44">
        <f t="shared" si="6"/>
        <v>2889429</v>
      </c>
      <c r="R33" s="24">
        <f t="shared" si="7"/>
        <v>-100</v>
      </c>
      <c r="S33" s="25">
        <f t="shared" si="8"/>
        <v>13.982110291824085</v>
      </c>
      <c r="T33" s="24">
        <f t="shared" si="9"/>
        <v>55.986316989737738</v>
      </c>
      <c r="U33" s="26">
        <f t="shared" si="10"/>
        <v>164.7336944127708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54474000</v>
      </c>
      <c r="C43" s="45">
        <f t="shared" si="20"/>
        <v>0</v>
      </c>
      <c r="D43" s="45">
        <f t="shared" si="20"/>
        <v>0</v>
      </c>
      <c r="E43" s="45">
        <f t="shared" si="20"/>
        <v>54474000</v>
      </c>
      <c r="F43" s="46">
        <f t="shared" si="20"/>
        <v>53705000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54474000</v>
      </c>
      <c r="C44" s="39">
        <f t="shared" si="22"/>
        <v>0</v>
      </c>
      <c r="D44" s="39">
        <f t="shared" si="22"/>
        <v>0</v>
      </c>
      <c r="E44" s="39">
        <f t="shared" si="22"/>
        <v>54474000</v>
      </c>
      <c r="F44" s="40">
        <f t="shared" si="22"/>
        <v>53705000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8474000</v>
      </c>
      <c r="C46" s="42"/>
      <c r="D46" s="42"/>
      <c r="E46" s="42">
        <f t="shared" si="13"/>
        <v>8474000</v>
      </c>
      <c r="F46" s="43">
        <v>7705000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>
        <v>46000000</v>
      </c>
      <c r="C55" s="42"/>
      <c r="D55" s="42"/>
      <c r="E55" s="42">
        <f t="shared" si="13"/>
        <v>46000000</v>
      </c>
      <c r="F55" s="43">
        <v>46000000</v>
      </c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103989000</v>
      </c>
      <c r="C61" s="39">
        <f t="shared" si="26"/>
        <v>0</v>
      </c>
      <c r="D61" s="39">
        <f t="shared" si="26"/>
        <v>0</v>
      </c>
      <c r="E61" s="39">
        <f t="shared" si="26"/>
        <v>103989000</v>
      </c>
      <c r="F61" s="40">
        <f t="shared" si="26"/>
        <v>103220000</v>
      </c>
      <c r="G61" s="41">
        <f t="shared" si="26"/>
        <v>49515000</v>
      </c>
      <c r="H61" s="40">
        <f t="shared" si="26"/>
        <v>7428000</v>
      </c>
      <c r="I61" s="41">
        <f t="shared" si="26"/>
        <v>9632212</v>
      </c>
      <c r="J61" s="40">
        <f t="shared" si="26"/>
        <v>12415000</v>
      </c>
      <c r="K61" s="41">
        <f t="shared" si="26"/>
        <v>11380723</v>
      </c>
      <c r="L61" s="40">
        <f t="shared" si="26"/>
        <v>2020000</v>
      </c>
      <c r="M61" s="41">
        <f t="shared" si="26"/>
        <v>990400</v>
      </c>
      <c r="N61" s="40">
        <f t="shared" si="26"/>
        <v>0</v>
      </c>
      <c r="O61" s="41">
        <f t="shared" si="26"/>
        <v>0</v>
      </c>
      <c r="P61" s="40">
        <f t="shared" si="26"/>
        <v>21863000</v>
      </c>
      <c r="Q61" s="41">
        <f t="shared" si="26"/>
        <v>22003335</v>
      </c>
      <c r="R61" s="20">
        <f t="shared" si="16"/>
        <v>-83.729359645590009</v>
      </c>
      <c r="S61" s="21">
        <f t="shared" si="17"/>
        <v>-91.297565189838991</v>
      </c>
      <c r="T61" s="20">
        <f t="shared" si="18"/>
        <v>21.024339112790777</v>
      </c>
      <c r="U61" s="22">
        <f t="shared" si="19"/>
        <v>21.159290886536077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103989000</v>
      </c>
      <c r="C65" s="48">
        <f t="shared" si="30"/>
        <v>0</v>
      </c>
      <c r="D65" s="48">
        <f t="shared" si="30"/>
        <v>0</v>
      </c>
      <c r="E65" s="48">
        <f t="shared" si="30"/>
        <v>103989000</v>
      </c>
      <c r="F65" s="49">
        <f t="shared" si="30"/>
        <v>103220000</v>
      </c>
      <c r="G65" s="50">
        <f t="shared" si="30"/>
        <v>49515000</v>
      </c>
      <c r="H65" s="49">
        <f t="shared" si="30"/>
        <v>7428000</v>
      </c>
      <c r="I65" s="50">
        <f t="shared" si="30"/>
        <v>9632212</v>
      </c>
      <c r="J65" s="49">
        <f t="shared" si="30"/>
        <v>12415000</v>
      </c>
      <c r="K65" s="50">
        <f t="shared" si="30"/>
        <v>11380723</v>
      </c>
      <c r="L65" s="49">
        <f t="shared" si="30"/>
        <v>2020000</v>
      </c>
      <c r="M65" s="51">
        <f t="shared" si="30"/>
        <v>990400</v>
      </c>
      <c r="N65" s="49">
        <f t="shared" si="30"/>
        <v>0</v>
      </c>
      <c r="O65" s="50">
        <f t="shared" si="30"/>
        <v>0</v>
      </c>
      <c r="P65" s="49">
        <f t="shared" si="30"/>
        <v>21863000</v>
      </c>
      <c r="Q65" s="50">
        <f t="shared" si="30"/>
        <v>22003335</v>
      </c>
      <c r="R65" s="34">
        <f t="shared" si="16"/>
        <v>-83.729359645590009</v>
      </c>
      <c r="S65" s="35">
        <f t="shared" si="17"/>
        <v>-91.297565189838991</v>
      </c>
      <c r="T65" s="34">
        <f t="shared" si="18"/>
        <v>21.024339112790777</v>
      </c>
      <c r="U65" s="35">
        <f t="shared" si="19"/>
        <v>21.159290886536077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69083000</v>
      </c>
      <c r="C8" s="36">
        <f t="shared" si="0"/>
        <v>0</v>
      </c>
      <c r="D8" s="36">
        <f t="shared" si="0"/>
        <v>0</v>
      </c>
      <c r="E8" s="36">
        <f t="shared" si="0"/>
        <v>69083000</v>
      </c>
      <c r="F8" s="37">
        <f t="shared" si="0"/>
        <v>69083000</v>
      </c>
      <c r="G8" s="38">
        <f t="shared" si="0"/>
        <v>69083000</v>
      </c>
      <c r="H8" s="37">
        <f t="shared" si="0"/>
        <v>25582000</v>
      </c>
      <c r="I8" s="38">
        <f t="shared" si="0"/>
        <v>43584352</v>
      </c>
      <c r="J8" s="37">
        <f t="shared" si="0"/>
        <v>10985000</v>
      </c>
      <c r="K8" s="38">
        <f t="shared" si="0"/>
        <v>25404602</v>
      </c>
      <c r="L8" s="37">
        <f t="shared" si="0"/>
        <v>28568000</v>
      </c>
      <c r="M8" s="38">
        <f t="shared" si="0"/>
        <v>13266156</v>
      </c>
      <c r="N8" s="37">
        <f t="shared" si="0"/>
        <v>0</v>
      </c>
      <c r="O8" s="38">
        <f t="shared" si="0"/>
        <v>0</v>
      </c>
      <c r="P8" s="37">
        <f t="shared" si="0"/>
        <v>65135000</v>
      </c>
      <c r="Q8" s="38">
        <f t="shared" si="0"/>
        <v>82255110</v>
      </c>
      <c r="R8" s="16">
        <f>IF(($J8       =0),0,((($L8       -$J8       )/$J8       )*100))</f>
        <v>160.06372325898951</v>
      </c>
      <c r="S8" s="17">
        <f>IF(($K8       =0),0,((($M8       -$K8       )/$K8       )*100))</f>
        <v>-47.78050055655271</v>
      </c>
      <c r="T8" s="16">
        <f>IF(($E8       =0),0,(($P8       /$E8       )*100))</f>
        <v>94.285135272064039</v>
      </c>
      <c r="U8" s="18">
        <f>IF(($E8       =0),0,(($Q8       /$E8       )*100))</f>
        <v>119.06707873138109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63850000</v>
      </c>
      <c r="C9" s="39">
        <f t="shared" si="2"/>
        <v>0</v>
      </c>
      <c r="D9" s="39">
        <f t="shared" si="2"/>
        <v>0</v>
      </c>
      <c r="E9" s="39">
        <f t="shared" si="2"/>
        <v>63850000</v>
      </c>
      <c r="F9" s="40">
        <f t="shared" si="2"/>
        <v>63850000</v>
      </c>
      <c r="G9" s="41">
        <f t="shared" si="2"/>
        <v>63850000</v>
      </c>
      <c r="H9" s="40">
        <f t="shared" si="2"/>
        <v>24172000</v>
      </c>
      <c r="I9" s="41">
        <f t="shared" si="2"/>
        <v>42401999</v>
      </c>
      <c r="J9" s="40">
        <f t="shared" si="2"/>
        <v>10640000</v>
      </c>
      <c r="K9" s="41">
        <f t="shared" si="2"/>
        <v>24449130</v>
      </c>
      <c r="L9" s="40">
        <f t="shared" si="2"/>
        <v>27793000</v>
      </c>
      <c r="M9" s="41">
        <f t="shared" si="2"/>
        <v>13104956</v>
      </c>
      <c r="N9" s="40">
        <f t="shared" si="2"/>
        <v>0</v>
      </c>
      <c r="O9" s="41">
        <f t="shared" si="2"/>
        <v>0</v>
      </c>
      <c r="P9" s="40">
        <f t="shared" si="2"/>
        <v>62605000</v>
      </c>
      <c r="Q9" s="41">
        <f t="shared" si="2"/>
        <v>79956085</v>
      </c>
      <c r="R9" s="20">
        <f>IF(($J9       =0),0,((($L9       -$J9       )/$J9       )*100))</f>
        <v>161.2124060150376</v>
      </c>
      <c r="S9" s="21">
        <f>IF(($K9       =0),0,((($M9       -$K9       )/$K9       )*100))</f>
        <v>-46.399090683390369</v>
      </c>
      <c r="T9" s="20">
        <f>IF(($E9       =0),0,(($P9       /$E9       )*100))</f>
        <v>98.050117462803442</v>
      </c>
      <c r="U9" s="22">
        <f>IF(($E9       =0),0,(($Q9       /$E9       )*100))</f>
        <v>125.22487862176976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30098000</v>
      </c>
      <c r="C10" s="42"/>
      <c r="D10" s="42"/>
      <c r="E10" s="42">
        <f t="shared" ref="E10:E41" si="4">$B10      +$C10      +$D10</f>
        <v>30098000</v>
      </c>
      <c r="F10" s="43">
        <v>30098000</v>
      </c>
      <c r="G10" s="44">
        <v>30098000</v>
      </c>
      <c r="H10" s="43">
        <v>15139000</v>
      </c>
      <c r="I10" s="44">
        <v>21041955</v>
      </c>
      <c r="J10" s="43">
        <v>3211000</v>
      </c>
      <c r="K10" s="44">
        <v>9391331</v>
      </c>
      <c r="L10" s="43">
        <v>10503000</v>
      </c>
      <c r="M10" s="44">
        <v>1804863</v>
      </c>
      <c r="N10" s="43"/>
      <c r="O10" s="44"/>
      <c r="P10" s="43">
        <f t="shared" ref="P10:P41" si="5">$H10      +$J10      +$L10      +$N10</f>
        <v>28853000</v>
      </c>
      <c r="Q10" s="44">
        <f t="shared" ref="Q10:Q41" si="6">$I10      +$K10      +$M10      +$O10</f>
        <v>32238149</v>
      </c>
      <c r="R10" s="24">
        <f t="shared" ref="R10:R41" si="7">IF(($J10      =0),0,((($L10      -$J10      )/$J10      )*100))</f>
        <v>227.09436312675177</v>
      </c>
      <c r="S10" s="25">
        <f t="shared" ref="S10:S41" si="8">IF(($K10      =0),0,((($M10      -$K10      )/$K10      )*100))</f>
        <v>-80.781605929979477</v>
      </c>
      <c r="T10" s="24">
        <f t="shared" ref="T10:T41" si="9">IF(($E10      =0),0,(($P10      /$E10      )*100))</f>
        <v>95.863512525749215</v>
      </c>
      <c r="U10" s="26">
        <f t="shared" ref="U10:U41" si="10">IF(($E10      =0),0,(($Q10      /$E10      )*100))</f>
        <v>107.11060203335769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33752000</v>
      </c>
      <c r="C13" s="42"/>
      <c r="D13" s="42"/>
      <c r="E13" s="42">
        <f t="shared" si="4"/>
        <v>33752000</v>
      </c>
      <c r="F13" s="43">
        <v>33752000</v>
      </c>
      <c r="G13" s="44">
        <v>33752000</v>
      </c>
      <c r="H13" s="43">
        <v>9033000</v>
      </c>
      <c r="I13" s="44">
        <v>21360044</v>
      </c>
      <c r="J13" s="43">
        <v>7429000</v>
      </c>
      <c r="K13" s="44">
        <v>15057799</v>
      </c>
      <c r="L13" s="43">
        <v>17290000</v>
      </c>
      <c r="M13" s="44">
        <v>11300093</v>
      </c>
      <c r="N13" s="43"/>
      <c r="O13" s="44"/>
      <c r="P13" s="43">
        <f t="shared" si="5"/>
        <v>33752000</v>
      </c>
      <c r="Q13" s="44">
        <f t="shared" si="6"/>
        <v>47717936</v>
      </c>
      <c r="R13" s="24">
        <f t="shared" si="7"/>
        <v>132.73657289002557</v>
      </c>
      <c r="S13" s="25">
        <f t="shared" si="8"/>
        <v>-24.955214238149946</v>
      </c>
      <c r="T13" s="24">
        <f t="shared" si="9"/>
        <v>100</v>
      </c>
      <c r="U13" s="26">
        <f t="shared" si="10"/>
        <v>141.37809907561035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5233000</v>
      </c>
      <c r="C28" s="39">
        <f t="shared" si="11"/>
        <v>0</v>
      </c>
      <c r="D28" s="39">
        <f t="shared" si="11"/>
        <v>0</v>
      </c>
      <c r="E28" s="39">
        <f t="shared" si="11"/>
        <v>5233000</v>
      </c>
      <c r="F28" s="40">
        <f t="shared" si="11"/>
        <v>5233000</v>
      </c>
      <c r="G28" s="41">
        <f t="shared" si="11"/>
        <v>5233000</v>
      </c>
      <c r="H28" s="40">
        <f t="shared" si="11"/>
        <v>1410000</v>
      </c>
      <c r="I28" s="41">
        <f t="shared" si="11"/>
        <v>1182353</v>
      </c>
      <c r="J28" s="40">
        <f t="shared" si="11"/>
        <v>345000</v>
      </c>
      <c r="K28" s="41">
        <f t="shared" si="11"/>
        <v>955472</v>
      </c>
      <c r="L28" s="40">
        <f t="shared" si="11"/>
        <v>775000</v>
      </c>
      <c r="M28" s="41">
        <f t="shared" si="11"/>
        <v>161200</v>
      </c>
      <c r="N28" s="40">
        <f t="shared" si="11"/>
        <v>0</v>
      </c>
      <c r="O28" s="41">
        <f t="shared" si="11"/>
        <v>0</v>
      </c>
      <c r="P28" s="40">
        <f t="shared" si="11"/>
        <v>2530000</v>
      </c>
      <c r="Q28" s="41">
        <f t="shared" si="11"/>
        <v>2299025</v>
      </c>
      <c r="R28" s="20">
        <f t="shared" si="7"/>
        <v>124.63768115942028</v>
      </c>
      <c r="S28" s="21">
        <f t="shared" si="8"/>
        <v>-83.128757305289952</v>
      </c>
      <c r="T28" s="20">
        <f t="shared" si="9"/>
        <v>48.347028473151155</v>
      </c>
      <c r="U28" s="22">
        <f t="shared" si="10"/>
        <v>43.933212306516339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2800000</v>
      </c>
      <c r="C31" s="42"/>
      <c r="D31" s="42"/>
      <c r="E31" s="42">
        <f t="shared" si="4"/>
        <v>2800000</v>
      </c>
      <c r="F31" s="43">
        <v>2800000</v>
      </c>
      <c r="G31" s="44">
        <v>2800000</v>
      </c>
      <c r="H31" s="43">
        <v>802000</v>
      </c>
      <c r="I31" s="44">
        <v>460353</v>
      </c>
      <c r="J31" s="43">
        <v>345000</v>
      </c>
      <c r="K31" s="44">
        <v>955472</v>
      </c>
      <c r="L31" s="43">
        <v>775000</v>
      </c>
      <c r="M31" s="44">
        <v>161200</v>
      </c>
      <c r="N31" s="43"/>
      <c r="O31" s="44"/>
      <c r="P31" s="43">
        <f t="shared" si="5"/>
        <v>1922000</v>
      </c>
      <c r="Q31" s="44">
        <f t="shared" si="6"/>
        <v>1577025</v>
      </c>
      <c r="R31" s="24">
        <f t="shared" si="7"/>
        <v>124.63768115942028</v>
      </c>
      <c r="S31" s="25">
        <f t="shared" si="8"/>
        <v>-83.128757305289952</v>
      </c>
      <c r="T31" s="24">
        <f t="shared" si="9"/>
        <v>68.642857142857139</v>
      </c>
      <c r="U31" s="26">
        <f t="shared" si="10"/>
        <v>56.322321428571428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2433000</v>
      </c>
      <c r="C33" s="42"/>
      <c r="D33" s="42"/>
      <c r="E33" s="42">
        <f t="shared" si="4"/>
        <v>2433000</v>
      </c>
      <c r="F33" s="43">
        <v>2433000</v>
      </c>
      <c r="G33" s="44">
        <v>2433000</v>
      </c>
      <c r="H33" s="43">
        <v>608000</v>
      </c>
      <c r="I33" s="44">
        <v>722000</v>
      </c>
      <c r="J33" s="43"/>
      <c r="K33" s="44"/>
      <c r="L33" s="43"/>
      <c r="M33" s="44"/>
      <c r="N33" s="43"/>
      <c r="O33" s="44"/>
      <c r="P33" s="43">
        <f t="shared" si="5"/>
        <v>608000</v>
      </c>
      <c r="Q33" s="44">
        <f t="shared" si="6"/>
        <v>722000</v>
      </c>
      <c r="R33" s="24">
        <f t="shared" si="7"/>
        <v>0</v>
      </c>
      <c r="S33" s="25">
        <f t="shared" si="8"/>
        <v>0</v>
      </c>
      <c r="T33" s="24">
        <f t="shared" si="9"/>
        <v>24.989724619810932</v>
      </c>
      <c r="U33" s="26">
        <f t="shared" si="10"/>
        <v>29.675297986025484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448000</v>
      </c>
      <c r="C43" s="45">
        <f t="shared" si="20"/>
        <v>0</v>
      </c>
      <c r="D43" s="45">
        <f t="shared" si="20"/>
        <v>0</v>
      </c>
      <c r="E43" s="45">
        <f t="shared" si="20"/>
        <v>448000</v>
      </c>
      <c r="F43" s="46">
        <f t="shared" si="20"/>
        <v>407000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448000</v>
      </c>
      <c r="C44" s="39">
        <f t="shared" si="22"/>
        <v>0</v>
      </c>
      <c r="D44" s="39">
        <f t="shared" si="22"/>
        <v>0</v>
      </c>
      <c r="E44" s="39">
        <f t="shared" si="22"/>
        <v>448000</v>
      </c>
      <c r="F44" s="40">
        <f t="shared" si="22"/>
        <v>407000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448000</v>
      </c>
      <c r="C46" s="42"/>
      <c r="D46" s="42"/>
      <c r="E46" s="42">
        <f t="shared" si="13"/>
        <v>448000</v>
      </c>
      <c r="F46" s="43">
        <v>407000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69531000</v>
      </c>
      <c r="C61" s="39">
        <f t="shared" si="26"/>
        <v>0</v>
      </c>
      <c r="D61" s="39">
        <f t="shared" si="26"/>
        <v>0</v>
      </c>
      <c r="E61" s="39">
        <f t="shared" si="26"/>
        <v>69531000</v>
      </c>
      <c r="F61" s="40">
        <f t="shared" si="26"/>
        <v>69490000</v>
      </c>
      <c r="G61" s="41">
        <f t="shared" si="26"/>
        <v>69083000</v>
      </c>
      <c r="H61" s="40">
        <f t="shared" si="26"/>
        <v>25582000</v>
      </c>
      <c r="I61" s="41">
        <f t="shared" si="26"/>
        <v>43584352</v>
      </c>
      <c r="J61" s="40">
        <f t="shared" si="26"/>
        <v>10985000</v>
      </c>
      <c r="K61" s="41">
        <f t="shared" si="26"/>
        <v>25404602</v>
      </c>
      <c r="L61" s="40">
        <f t="shared" si="26"/>
        <v>28568000</v>
      </c>
      <c r="M61" s="41">
        <f t="shared" si="26"/>
        <v>13266156</v>
      </c>
      <c r="N61" s="40">
        <f t="shared" si="26"/>
        <v>0</v>
      </c>
      <c r="O61" s="41">
        <f t="shared" si="26"/>
        <v>0</v>
      </c>
      <c r="P61" s="40">
        <f t="shared" si="26"/>
        <v>65135000</v>
      </c>
      <c r="Q61" s="41">
        <f t="shared" si="26"/>
        <v>82255110</v>
      </c>
      <c r="R61" s="20">
        <f t="shared" si="16"/>
        <v>160.06372325898951</v>
      </c>
      <c r="S61" s="21">
        <f t="shared" si="17"/>
        <v>-47.78050055655271</v>
      </c>
      <c r="T61" s="20">
        <f t="shared" si="18"/>
        <v>93.677640189268089</v>
      </c>
      <c r="U61" s="22">
        <f t="shared" si="19"/>
        <v>118.29990939293265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69531000</v>
      </c>
      <c r="C65" s="48">
        <f t="shared" si="30"/>
        <v>0</v>
      </c>
      <c r="D65" s="48">
        <f t="shared" si="30"/>
        <v>0</v>
      </c>
      <c r="E65" s="48">
        <f t="shared" si="30"/>
        <v>69531000</v>
      </c>
      <c r="F65" s="49">
        <f t="shared" si="30"/>
        <v>69490000</v>
      </c>
      <c r="G65" s="50">
        <f t="shared" si="30"/>
        <v>69083000</v>
      </c>
      <c r="H65" s="49">
        <f t="shared" si="30"/>
        <v>25582000</v>
      </c>
      <c r="I65" s="50">
        <f t="shared" si="30"/>
        <v>43584352</v>
      </c>
      <c r="J65" s="49">
        <f t="shared" si="30"/>
        <v>10985000</v>
      </c>
      <c r="K65" s="50">
        <f t="shared" si="30"/>
        <v>25404602</v>
      </c>
      <c r="L65" s="49">
        <f t="shared" si="30"/>
        <v>28568000</v>
      </c>
      <c r="M65" s="51">
        <f t="shared" si="30"/>
        <v>13266156</v>
      </c>
      <c r="N65" s="49">
        <f t="shared" si="30"/>
        <v>0</v>
      </c>
      <c r="O65" s="50">
        <f t="shared" si="30"/>
        <v>0</v>
      </c>
      <c r="P65" s="49">
        <f t="shared" si="30"/>
        <v>65135000</v>
      </c>
      <c r="Q65" s="50">
        <f t="shared" si="30"/>
        <v>82255110</v>
      </c>
      <c r="R65" s="34">
        <f t="shared" si="16"/>
        <v>160.06372325898951</v>
      </c>
      <c r="S65" s="35">
        <f t="shared" si="17"/>
        <v>-47.78050055655271</v>
      </c>
      <c r="T65" s="34">
        <f t="shared" si="18"/>
        <v>93.677640189268089</v>
      </c>
      <c r="U65" s="35">
        <f t="shared" si="19"/>
        <v>118.29990939293265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27070000</v>
      </c>
      <c r="C8" s="36">
        <f t="shared" si="0"/>
        <v>0</v>
      </c>
      <c r="D8" s="36">
        <f t="shared" si="0"/>
        <v>0</v>
      </c>
      <c r="E8" s="36">
        <f t="shared" si="0"/>
        <v>27070000</v>
      </c>
      <c r="F8" s="37">
        <f t="shared" si="0"/>
        <v>24447000</v>
      </c>
      <c r="G8" s="38">
        <f t="shared" si="0"/>
        <v>24447000</v>
      </c>
      <c r="H8" s="37">
        <f t="shared" si="0"/>
        <v>2501000</v>
      </c>
      <c r="I8" s="38">
        <f t="shared" si="0"/>
        <v>0</v>
      </c>
      <c r="J8" s="37">
        <f t="shared" si="0"/>
        <v>13187000</v>
      </c>
      <c r="K8" s="38">
        <f t="shared" si="0"/>
        <v>2909463</v>
      </c>
      <c r="L8" s="37">
        <f t="shared" si="0"/>
        <v>300000</v>
      </c>
      <c r="M8" s="38">
        <f t="shared" si="0"/>
        <v>1765734</v>
      </c>
      <c r="N8" s="37">
        <f t="shared" si="0"/>
        <v>0</v>
      </c>
      <c r="O8" s="38">
        <f t="shared" si="0"/>
        <v>0</v>
      </c>
      <c r="P8" s="37">
        <f t="shared" si="0"/>
        <v>15988000</v>
      </c>
      <c r="Q8" s="38">
        <f t="shared" si="0"/>
        <v>4675197</v>
      </c>
      <c r="R8" s="16">
        <f>IF(($J8       =0),0,((($L8       -$J8       )/$J8       )*100))</f>
        <v>-97.725032228710091</v>
      </c>
      <c r="S8" s="17">
        <f>IF(($K8       =0),0,((($M8       -$K8       )/$K8       )*100))</f>
        <v>-39.310656296368087</v>
      </c>
      <c r="T8" s="16">
        <f>IF(($E8       =0),0,(($P8       /$E8       )*100))</f>
        <v>59.061691909863313</v>
      </c>
      <c r="U8" s="18">
        <f>IF(($E8       =0),0,(($Q8       /$E8       )*100))</f>
        <v>17.270768378278536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22598000</v>
      </c>
      <c r="C9" s="39">
        <f t="shared" si="2"/>
        <v>0</v>
      </c>
      <c r="D9" s="39">
        <f t="shared" si="2"/>
        <v>0</v>
      </c>
      <c r="E9" s="39">
        <f t="shared" si="2"/>
        <v>22598000</v>
      </c>
      <c r="F9" s="40">
        <f t="shared" si="2"/>
        <v>19975000</v>
      </c>
      <c r="G9" s="41">
        <f t="shared" si="2"/>
        <v>19975000</v>
      </c>
      <c r="H9" s="40">
        <f t="shared" si="2"/>
        <v>1600000</v>
      </c>
      <c r="I9" s="41">
        <f t="shared" si="2"/>
        <v>0</v>
      </c>
      <c r="J9" s="40">
        <f t="shared" si="2"/>
        <v>11685000</v>
      </c>
      <c r="K9" s="41">
        <f t="shared" si="2"/>
        <v>2554169</v>
      </c>
      <c r="L9" s="40">
        <f t="shared" si="2"/>
        <v>5000</v>
      </c>
      <c r="M9" s="41">
        <f t="shared" si="2"/>
        <v>1480405</v>
      </c>
      <c r="N9" s="40">
        <f t="shared" si="2"/>
        <v>0</v>
      </c>
      <c r="O9" s="41">
        <f t="shared" si="2"/>
        <v>0</v>
      </c>
      <c r="P9" s="40">
        <f t="shared" si="2"/>
        <v>13290000</v>
      </c>
      <c r="Q9" s="41">
        <f t="shared" si="2"/>
        <v>4034574</v>
      </c>
      <c r="R9" s="20">
        <f>IF(($J9       =0),0,((($L9       -$J9       )/$J9       )*100))</f>
        <v>-99.957210098416766</v>
      </c>
      <c r="S9" s="21">
        <f>IF(($K9       =0),0,((($M9       -$K9       )/$K9       )*100))</f>
        <v>-42.03966143195693</v>
      </c>
      <c r="T9" s="20">
        <f>IF(($E9       =0),0,(($P9       /$E9       )*100))</f>
        <v>58.810514204796881</v>
      </c>
      <c r="U9" s="22">
        <f>IF(($E9       =0),0,(($Q9       /$E9       )*100))</f>
        <v>17.85367731657669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18473000</v>
      </c>
      <c r="C10" s="42"/>
      <c r="D10" s="42"/>
      <c r="E10" s="42">
        <f t="shared" ref="E10:E41" si="4">$B10      +$C10      +$D10</f>
        <v>18473000</v>
      </c>
      <c r="F10" s="43">
        <v>15850000</v>
      </c>
      <c r="G10" s="44">
        <v>15850000</v>
      </c>
      <c r="H10" s="43"/>
      <c r="I10" s="44"/>
      <c r="J10" s="43">
        <v>9165000</v>
      </c>
      <c r="K10" s="44">
        <v>2141669</v>
      </c>
      <c r="L10" s="43"/>
      <c r="M10" s="44">
        <v>1480405</v>
      </c>
      <c r="N10" s="43"/>
      <c r="O10" s="44"/>
      <c r="P10" s="43">
        <f t="shared" ref="P10:P41" si="5">$H10      +$J10      +$L10      +$N10</f>
        <v>9165000</v>
      </c>
      <c r="Q10" s="44">
        <f t="shared" ref="Q10:Q41" si="6">$I10      +$K10      +$M10      +$O10</f>
        <v>3622074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-30.876106438483259</v>
      </c>
      <c r="T10" s="24">
        <f t="shared" ref="T10:T41" si="9">IF(($E10      =0),0,(($P10      /$E10      )*100))</f>
        <v>49.612948627726958</v>
      </c>
      <c r="U10" s="26">
        <f t="shared" ref="U10:U41" si="10">IF(($E10      =0),0,(($Q10      /$E10      )*100))</f>
        <v>19.607394575867481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4125000</v>
      </c>
      <c r="C13" s="42"/>
      <c r="D13" s="42"/>
      <c r="E13" s="42">
        <f t="shared" si="4"/>
        <v>4125000</v>
      </c>
      <c r="F13" s="43">
        <v>4125000</v>
      </c>
      <c r="G13" s="44">
        <v>4125000</v>
      </c>
      <c r="H13" s="43">
        <v>1600000</v>
      </c>
      <c r="I13" s="44"/>
      <c r="J13" s="43">
        <v>2520000</v>
      </c>
      <c r="K13" s="44">
        <v>412500</v>
      </c>
      <c r="L13" s="43">
        <v>5000</v>
      </c>
      <c r="M13" s="44"/>
      <c r="N13" s="43"/>
      <c r="O13" s="44"/>
      <c r="P13" s="43">
        <f t="shared" si="5"/>
        <v>4125000</v>
      </c>
      <c r="Q13" s="44">
        <f t="shared" si="6"/>
        <v>412500</v>
      </c>
      <c r="R13" s="24">
        <f t="shared" si="7"/>
        <v>-99.801587301587304</v>
      </c>
      <c r="S13" s="25">
        <f t="shared" si="8"/>
        <v>-100</v>
      </c>
      <c r="T13" s="24">
        <f t="shared" si="9"/>
        <v>100</v>
      </c>
      <c r="U13" s="26">
        <f t="shared" si="10"/>
        <v>10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4472000</v>
      </c>
      <c r="C28" s="39">
        <f t="shared" si="11"/>
        <v>0</v>
      </c>
      <c r="D28" s="39">
        <f t="shared" si="11"/>
        <v>0</v>
      </c>
      <c r="E28" s="39">
        <f t="shared" si="11"/>
        <v>4472000</v>
      </c>
      <c r="F28" s="40">
        <f t="shared" si="11"/>
        <v>4472000</v>
      </c>
      <c r="G28" s="41">
        <f t="shared" si="11"/>
        <v>4472000</v>
      </c>
      <c r="H28" s="40">
        <f t="shared" si="11"/>
        <v>901000</v>
      </c>
      <c r="I28" s="41">
        <f t="shared" si="11"/>
        <v>0</v>
      </c>
      <c r="J28" s="40">
        <f t="shared" si="11"/>
        <v>1502000</v>
      </c>
      <c r="K28" s="41">
        <f t="shared" si="11"/>
        <v>355294</v>
      </c>
      <c r="L28" s="40">
        <f t="shared" si="11"/>
        <v>295000</v>
      </c>
      <c r="M28" s="41">
        <f t="shared" si="11"/>
        <v>285329</v>
      </c>
      <c r="N28" s="40">
        <f t="shared" si="11"/>
        <v>0</v>
      </c>
      <c r="O28" s="41">
        <f t="shared" si="11"/>
        <v>0</v>
      </c>
      <c r="P28" s="40">
        <f t="shared" si="11"/>
        <v>2698000</v>
      </c>
      <c r="Q28" s="41">
        <f t="shared" si="11"/>
        <v>640623</v>
      </c>
      <c r="R28" s="20">
        <f t="shared" si="7"/>
        <v>-80.359520639147803</v>
      </c>
      <c r="S28" s="21">
        <f t="shared" si="8"/>
        <v>-19.692142282166319</v>
      </c>
      <c r="T28" s="20">
        <f t="shared" si="9"/>
        <v>60.330948121645797</v>
      </c>
      <c r="U28" s="22">
        <f t="shared" si="10"/>
        <v>14.325201252236136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533000</v>
      </c>
      <c r="I31" s="44"/>
      <c r="J31" s="43">
        <v>840000</v>
      </c>
      <c r="K31" s="44">
        <v>251643</v>
      </c>
      <c r="L31" s="43">
        <v>295000</v>
      </c>
      <c r="M31" s="44">
        <v>733329</v>
      </c>
      <c r="N31" s="43"/>
      <c r="O31" s="44"/>
      <c r="P31" s="43">
        <f t="shared" si="5"/>
        <v>1668000</v>
      </c>
      <c r="Q31" s="44">
        <f t="shared" si="6"/>
        <v>984972</v>
      </c>
      <c r="R31" s="24">
        <f t="shared" si="7"/>
        <v>-64.88095238095238</v>
      </c>
      <c r="S31" s="25">
        <f t="shared" si="8"/>
        <v>191.416411344643</v>
      </c>
      <c r="T31" s="24">
        <f t="shared" si="9"/>
        <v>55.600000000000009</v>
      </c>
      <c r="U31" s="26">
        <f t="shared" si="10"/>
        <v>32.8324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1472000</v>
      </c>
      <c r="C33" s="42"/>
      <c r="D33" s="42"/>
      <c r="E33" s="42">
        <f t="shared" si="4"/>
        <v>1472000</v>
      </c>
      <c r="F33" s="43">
        <v>1472000</v>
      </c>
      <c r="G33" s="44">
        <v>1472000</v>
      </c>
      <c r="H33" s="43">
        <v>368000</v>
      </c>
      <c r="I33" s="44"/>
      <c r="J33" s="43">
        <v>662000</v>
      </c>
      <c r="K33" s="44">
        <v>103651</v>
      </c>
      <c r="L33" s="43"/>
      <c r="M33" s="44">
        <v>-448000</v>
      </c>
      <c r="N33" s="43"/>
      <c r="O33" s="44"/>
      <c r="P33" s="43">
        <f t="shared" si="5"/>
        <v>1030000</v>
      </c>
      <c r="Q33" s="44">
        <f t="shared" si="6"/>
        <v>-344349</v>
      </c>
      <c r="R33" s="24">
        <f t="shared" si="7"/>
        <v>-100</v>
      </c>
      <c r="S33" s="25">
        <f t="shared" si="8"/>
        <v>-532.2196602058832</v>
      </c>
      <c r="T33" s="24">
        <f t="shared" si="9"/>
        <v>69.972826086956516</v>
      </c>
      <c r="U33" s="26">
        <f t="shared" si="10"/>
        <v>-23.393274456521741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435000</v>
      </c>
      <c r="C43" s="45">
        <f t="shared" si="20"/>
        <v>0</v>
      </c>
      <c r="D43" s="45">
        <f t="shared" si="20"/>
        <v>0</v>
      </c>
      <c r="E43" s="45">
        <f t="shared" si="20"/>
        <v>435000</v>
      </c>
      <c r="F43" s="46">
        <f t="shared" si="20"/>
        <v>396000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435000</v>
      </c>
      <c r="C44" s="39">
        <f t="shared" si="22"/>
        <v>0</v>
      </c>
      <c r="D44" s="39">
        <f t="shared" si="22"/>
        <v>0</v>
      </c>
      <c r="E44" s="39">
        <f t="shared" si="22"/>
        <v>435000</v>
      </c>
      <c r="F44" s="40">
        <f t="shared" si="22"/>
        <v>396000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435000</v>
      </c>
      <c r="C46" s="42"/>
      <c r="D46" s="42"/>
      <c r="E46" s="42">
        <f t="shared" si="13"/>
        <v>435000</v>
      </c>
      <c r="F46" s="43">
        <v>396000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27505000</v>
      </c>
      <c r="C61" s="39">
        <f t="shared" si="26"/>
        <v>0</v>
      </c>
      <c r="D61" s="39">
        <f t="shared" si="26"/>
        <v>0</v>
      </c>
      <c r="E61" s="39">
        <f t="shared" si="26"/>
        <v>27505000</v>
      </c>
      <c r="F61" s="40">
        <f t="shared" si="26"/>
        <v>24843000</v>
      </c>
      <c r="G61" s="41">
        <f t="shared" si="26"/>
        <v>24447000</v>
      </c>
      <c r="H61" s="40">
        <f t="shared" si="26"/>
        <v>2501000</v>
      </c>
      <c r="I61" s="41">
        <f t="shared" si="26"/>
        <v>0</v>
      </c>
      <c r="J61" s="40">
        <f t="shared" si="26"/>
        <v>13187000</v>
      </c>
      <c r="K61" s="41">
        <f t="shared" si="26"/>
        <v>2909463</v>
      </c>
      <c r="L61" s="40">
        <f t="shared" si="26"/>
        <v>300000</v>
      </c>
      <c r="M61" s="41">
        <f t="shared" si="26"/>
        <v>1765734</v>
      </c>
      <c r="N61" s="40">
        <f t="shared" si="26"/>
        <v>0</v>
      </c>
      <c r="O61" s="41">
        <f t="shared" si="26"/>
        <v>0</v>
      </c>
      <c r="P61" s="40">
        <f t="shared" si="26"/>
        <v>15988000</v>
      </c>
      <c r="Q61" s="41">
        <f t="shared" si="26"/>
        <v>4675197</v>
      </c>
      <c r="R61" s="20">
        <f t="shared" si="16"/>
        <v>-97.725032228710091</v>
      </c>
      <c r="S61" s="21">
        <f t="shared" si="17"/>
        <v>-39.310656296368087</v>
      </c>
      <c r="T61" s="20">
        <f t="shared" si="18"/>
        <v>58.12761316124341</v>
      </c>
      <c r="U61" s="22">
        <f t="shared" si="19"/>
        <v>16.99762588620251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27505000</v>
      </c>
      <c r="C65" s="48">
        <f t="shared" si="30"/>
        <v>0</v>
      </c>
      <c r="D65" s="48">
        <f t="shared" si="30"/>
        <v>0</v>
      </c>
      <c r="E65" s="48">
        <f t="shared" si="30"/>
        <v>27505000</v>
      </c>
      <c r="F65" s="49">
        <f t="shared" si="30"/>
        <v>24843000</v>
      </c>
      <c r="G65" s="50">
        <f t="shared" si="30"/>
        <v>24447000</v>
      </c>
      <c r="H65" s="49">
        <f t="shared" si="30"/>
        <v>2501000</v>
      </c>
      <c r="I65" s="50">
        <f t="shared" si="30"/>
        <v>0</v>
      </c>
      <c r="J65" s="49">
        <f t="shared" si="30"/>
        <v>13187000</v>
      </c>
      <c r="K65" s="50">
        <f t="shared" si="30"/>
        <v>2909463</v>
      </c>
      <c r="L65" s="49">
        <f t="shared" si="30"/>
        <v>300000</v>
      </c>
      <c r="M65" s="51">
        <f t="shared" si="30"/>
        <v>1765734</v>
      </c>
      <c r="N65" s="49">
        <f t="shared" si="30"/>
        <v>0</v>
      </c>
      <c r="O65" s="50">
        <f t="shared" si="30"/>
        <v>0</v>
      </c>
      <c r="P65" s="49">
        <f t="shared" si="30"/>
        <v>15988000</v>
      </c>
      <c r="Q65" s="50">
        <f t="shared" si="30"/>
        <v>4675197</v>
      </c>
      <c r="R65" s="34">
        <f t="shared" si="16"/>
        <v>-97.725032228710091</v>
      </c>
      <c r="S65" s="35">
        <f t="shared" si="17"/>
        <v>-39.310656296368087</v>
      </c>
      <c r="T65" s="34">
        <f t="shared" si="18"/>
        <v>58.12761316124341</v>
      </c>
      <c r="U65" s="35">
        <f t="shared" si="19"/>
        <v>16.99762588620251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68438000</v>
      </c>
      <c r="C8" s="36">
        <f t="shared" si="0"/>
        <v>0</v>
      </c>
      <c r="D8" s="36">
        <f t="shared" si="0"/>
        <v>0</v>
      </c>
      <c r="E8" s="36">
        <f t="shared" si="0"/>
        <v>68438000</v>
      </c>
      <c r="F8" s="37">
        <f t="shared" si="0"/>
        <v>68438000</v>
      </c>
      <c r="G8" s="38">
        <f t="shared" si="0"/>
        <v>68438000</v>
      </c>
      <c r="H8" s="37">
        <f t="shared" si="0"/>
        <v>27512000</v>
      </c>
      <c r="I8" s="38">
        <f t="shared" si="0"/>
        <v>30109811</v>
      </c>
      <c r="J8" s="37">
        <f t="shared" si="0"/>
        <v>28175000</v>
      </c>
      <c r="K8" s="38">
        <f t="shared" si="0"/>
        <v>33191066</v>
      </c>
      <c r="L8" s="37">
        <f t="shared" si="0"/>
        <v>1724000</v>
      </c>
      <c r="M8" s="38">
        <f t="shared" si="0"/>
        <v>10278465</v>
      </c>
      <c r="N8" s="37">
        <f t="shared" si="0"/>
        <v>0</v>
      </c>
      <c r="O8" s="38">
        <f t="shared" si="0"/>
        <v>0</v>
      </c>
      <c r="P8" s="37">
        <f t="shared" si="0"/>
        <v>57411000</v>
      </c>
      <c r="Q8" s="38">
        <f t="shared" si="0"/>
        <v>73579342</v>
      </c>
      <c r="R8" s="16">
        <f>IF(($J8       =0),0,((($L8       -$J8       )/$J8       )*100))</f>
        <v>-93.881100266193428</v>
      </c>
      <c r="S8" s="17">
        <f>IF(($K8       =0),0,((($M8       -$K8       )/$K8       )*100))</f>
        <v>-69.03243481242815</v>
      </c>
      <c r="T8" s="16">
        <f>IF(($E8       =0),0,(($P8       /$E8       )*100))</f>
        <v>83.887606300593248</v>
      </c>
      <c r="U8" s="18">
        <f>IF(($E8       =0),0,(($Q8       /$E8       )*100))</f>
        <v>107.51240831117215</v>
      </c>
      <c r="V8" s="37">
        <f t="shared" ref="V8:W8" si="1">+V9+V28</f>
        <v>1508000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63596000</v>
      </c>
      <c r="C9" s="39">
        <f t="shared" si="2"/>
        <v>0</v>
      </c>
      <c r="D9" s="39">
        <f t="shared" si="2"/>
        <v>0</v>
      </c>
      <c r="E9" s="39">
        <f t="shared" si="2"/>
        <v>63596000</v>
      </c>
      <c r="F9" s="40">
        <f t="shared" si="2"/>
        <v>63596000</v>
      </c>
      <c r="G9" s="41">
        <f t="shared" si="2"/>
        <v>63596000</v>
      </c>
      <c r="H9" s="40">
        <f t="shared" si="2"/>
        <v>26576000</v>
      </c>
      <c r="I9" s="41">
        <f t="shared" si="2"/>
        <v>29063413</v>
      </c>
      <c r="J9" s="40">
        <f t="shared" si="2"/>
        <v>26345000</v>
      </c>
      <c r="K9" s="41">
        <f t="shared" si="2"/>
        <v>32178448</v>
      </c>
      <c r="L9" s="40">
        <f t="shared" si="2"/>
        <v>833000</v>
      </c>
      <c r="M9" s="41">
        <f t="shared" si="2"/>
        <v>8265977</v>
      </c>
      <c r="N9" s="40">
        <f t="shared" si="2"/>
        <v>0</v>
      </c>
      <c r="O9" s="41">
        <f t="shared" si="2"/>
        <v>0</v>
      </c>
      <c r="P9" s="40">
        <f t="shared" si="2"/>
        <v>53754000</v>
      </c>
      <c r="Q9" s="41">
        <f t="shared" si="2"/>
        <v>69507838</v>
      </c>
      <c r="R9" s="20">
        <f>IF(($J9       =0),0,((($L9       -$J9       )/$J9       )*100))</f>
        <v>-96.838109698234959</v>
      </c>
      <c r="S9" s="21">
        <f>IF(($K9       =0),0,((($M9       -$K9       )/$K9       )*100))</f>
        <v>-74.312070613225345</v>
      </c>
      <c r="T9" s="20">
        <f>IF(($E9       =0),0,(($P9       /$E9       )*100))</f>
        <v>84.524183910937793</v>
      </c>
      <c r="U9" s="22">
        <f>IF(($E9       =0),0,(($Q9       /$E9       )*100))</f>
        <v>109.29592741681866</v>
      </c>
      <c r="V9" s="40">
        <f t="shared" ref="V9:W9" si="3">SUM(V10:V27)</f>
        <v>1508000</v>
      </c>
      <c r="W9" s="41">
        <f t="shared" si="3"/>
        <v>0</v>
      </c>
    </row>
    <row r="10" spans="1:23" ht="13" x14ac:dyDescent="0.3">
      <c r="A10" s="23" t="s">
        <v>36</v>
      </c>
      <c r="B10" s="42">
        <v>63596000</v>
      </c>
      <c r="C10" s="42"/>
      <c r="D10" s="42"/>
      <c r="E10" s="42">
        <f t="shared" ref="E10:E41" si="4">$B10      +$C10      +$D10</f>
        <v>63596000</v>
      </c>
      <c r="F10" s="43">
        <v>63596000</v>
      </c>
      <c r="G10" s="44">
        <v>63596000</v>
      </c>
      <c r="H10" s="43">
        <v>26576000</v>
      </c>
      <c r="I10" s="44">
        <v>29063413</v>
      </c>
      <c r="J10" s="43">
        <v>26345000</v>
      </c>
      <c r="K10" s="44">
        <v>32178448</v>
      </c>
      <c r="L10" s="43">
        <v>833000</v>
      </c>
      <c r="M10" s="44">
        <v>8265977</v>
      </c>
      <c r="N10" s="43"/>
      <c r="O10" s="44"/>
      <c r="P10" s="43">
        <f t="shared" ref="P10:P41" si="5">$H10      +$J10      +$L10      +$N10</f>
        <v>53754000</v>
      </c>
      <c r="Q10" s="44">
        <f t="shared" ref="Q10:Q41" si="6">$I10      +$K10      +$M10      +$O10</f>
        <v>69507838</v>
      </c>
      <c r="R10" s="24">
        <f t="shared" ref="R10:R41" si="7">IF(($J10      =0),0,((($L10      -$J10      )/$J10      )*100))</f>
        <v>-96.838109698234959</v>
      </c>
      <c r="S10" s="25">
        <f t="shared" ref="S10:S41" si="8">IF(($K10      =0),0,((($M10      -$K10      )/$K10      )*100))</f>
        <v>-74.312070613225345</v>
      </c>
      <c r="T10" s="24">
        <f t="shared" ref="T10:T41" si="9">IF(($E10      =0),0,(($P10      /$E10      )*100))</f>
        <v>84.524183910937793</v>
      </c>
      <c r="U10" s="26">
        <f t="shared" ref="U10:U41" si="10">IF(($E10      =0),0,(($Q10      /$E10      )*100))</f>
        <v>109.29592741681866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>
        <v>1508000</v>
      </c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4842000</v>
      </c>
      <c r="C28" s="39">
        <f t="shared" si="11"/>
        <v>0</v>
      </c>
      <c r="D28" s="39">
        <f t="shared" si="11"/>
        <v>0</v>
      </c>
      <c r="E28" s="39">
        <f t="shared" si="11"/>
        <v>4842000</v>
      </c>
      <c r="F28" s="40">
        <f t="shared" si="11"/>
        <v>4842000</v>
      </c>
      <c r="G28" s="41">
        <f t="shared" si="11"/>
        <v>4842000</v>
      </c>
      <c r="H28" s="40">
        <f t="shared" si="11"/>
        <v>936000</v>
      </c>
      <c r="I28" s="41">
        <f t="shared" si="11"/>
        <v>1046398</v>
      </c>
      <c r="J28" s="40">
        <f t="shared" si="11"/>
        <v>1830000</v>
      </c>
      <c r="K28" s="41">
        <f t="shared" si="11"/>
        <v>1012618</v>
      </c>
      <c r="L28" s="40">
        <f t="shared" si="11"/>
        <v>891000</v>
      </c>
      <c r="M28" s="41">
        <f t="shared" si="11"/>
        <v>2012488</v>
      </c>
      <c r="N28" s="40">
        <f t="shared" si="11"/>
        <v>0</v>
      </c>
      <c r="O28" s="41">
        <f t="shared" si="11"/>
        <v>0</v>
      </c>
      <c r="P28" s="40">
        <f t="shared" si="11"/>
        <v>3657000</v>
      </c>
      <c r="Q28" s="41">
        <f t="shared" si="11"/>
        <v>4071504</v>
      </c>
      <c r="R28" s="20">
        <f t="shared" si="7"/>
        <v>-51.311475409836063</v>
      </c>
      <c r="S28" s="21">
        <f t="shared" si="8"/>
        <v>98.741084989601219</v>
      </c>
      <c r="T28" s="20">
        <f t="shared" si="9"/>
        <v>75.526641883519204</v>
      </c>
      <c r="U28" s="22">
        <f t="shared" si="10"/>
        <v>84.087236679058236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476000</v>
      </c>
      <c r="I31" s="44">
        <v>476298</v>
      </c>
      <c r="J31" s="43">
        <v>1317000</v>
      </c>
      <c r="K31" s="44">
        <v>429458</v>
      </c>
      <c r="L31" s="43">
        <v>350000</v>
      </c>
      <c r="M31" s="44">
        <v>1446286</v>
      </c>
      <c r="N31" s="43"/>
      <c r="O31" s="44"/>
      <c r="P31" s="43">
        <f t="shared" si="5"/>
        <v>2143000</v>
      </c>
      <c r="Q31" s="44">
        <f t="shared" si="6"/>
        <v>2352042</v>
      </c>
      <c r="R31" s="24">
        <f t="shared" si="7"/>
        <v>-73.424449506454053</v>
      </c>
      <c r="S31" s="25">
        <f t="shared" si="8"/>
        <v>236.77006831867143</v>
      </c>
      <c r="T31" s="24">
        <f t="shared" si="9"/>
        <v>71.433333333333337</v>
      </c>
      <c r="U31" s="26">
        <f t="shared" si="10"/>
        <v>78.401399999999995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1842000</v>
      </c>
      <c r="C33" s="42"/>
      <c r="D33" s="42"/>
      <c r="E33" s="42">
        <f t="shared" si="4"/>
        <v>1842000</v>
      </c>
      <c r="F33" s="43">
        <v>1842000</v>
      </c>
      <c r="G33" s="44">
        <v>1842000</v>
      </c>
      <c r="H33" s="43">
        <v>460000</v>
      </c>
      <c r="I33" s="44">
        <v>570100</v>
      </c>
      <c r="J33" s="43">
        <v>513000</v>
      </c>
      <c r="K33" s="44">
        <v>583160</v>
      </c>
      <c r="L33" s="43">
        <v>541000</v>
      </c>
      <c r="M33" s="44">
        <v>566202</v>
      </c>
      <c r="N33" s="43"/>
      <c r="O33" s="44"/>
      <c r="P33" s="43">
        <f t="shared" si="5"/>
        <v>1514000</v>
      </c>
      <c r="Q33" s="44">
        <f t="shared" si="6"/>
        <v>1719462</v>
      </c>
      <c r="R33" s="24">
        <f t="shared" si="7"/>
        <v>5.4580896686159841</v>
      </c>
      <c r="S33" s="25">
        <f t="shared" si="8"/>
        <v>-2.9079497907949792</v>
      </c>
      <c r="T33" s="24">
        <f t="shared" si="9"/>
        <v>82.193268186753528</v>
      </c>
      <c r="U33" s="26">
        <f t="shared" si="10"/>
        <v>93.347557003257336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66022000</v>
      </c>
      <c r="C43" s="45">
        <f t="shared" si="20"/>
        <v>0</v>
      </c>
      <c r="D43" s="45">
        <f t="shared" si="20"/>
        <v>0</v>
      </c>
      <c r="E43" s="45">
        <f t="shared" si="20"/>
        <v>66022000</v>
      </c>
      <c r="F43" s="46">
        <f t="shared" si="20"/>
        <v>60028000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66022000</v>
      </c>
      <c r="C44" s="39">
        <f t="shared" si="22"/>
        <v>0</v>
      </c>
      <c r="D44" s="39">
        <f t="shared" si="22"/>
        <v>0</v>
      </c>
      <c r="E44" s="39">
        <f t="shared" si="22"/>
        <v>66022000</v>
      </c>
      <c r="F44" s="40">
        <f t="shared" si="22"/>
        <v>60028000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66022000</v>
      </c>
      <c r="C46" s="42"/>
      <c r="D46" s="42"/>
      <c r="E46" s="42">
        <f t="shared" si="13"/>
        <v>66022000</v>
      </c>
      <c r="F46" s="43">
        <v>60028000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134460000</v>
      </c>
      <c r="C61" s="39">
        <f t="shared" si="26"/>
        <v>0</v>
      </c>
      <c r="D61" s="39">
        <f t="shared" si="26"/>
        <v>0</v>
      </c>
      <c r="E61" s="39">
        <f t="shared" si="26"/>
        <v>134460000</v>
      </c>
      <c r="F61" s="40">
        <f t="shared" si="26"/>
        <v>128466000</v>
      </c>
      <c r="G61" s="41">
        <f t="shared" si="26"/>
        <v>68438000</v>
      </c>
      <c r="H61" s="40">
        <f t="shared" si="26"/>
        <v>27512000</v>
      </c>
      <c r="I61" s="41">
        <f t="shared" si="26"/>
        <v>30109811</v>
      </c>
      <c r="J61" s="40">
        <f t="shared" si="26"/>
        <v>28175000</v>
      </c>
      <c r="K61" s="41">
        <f t="shared" si="26"/>
        <v>33191066</v>
      </c>
      <c r="L61" s="40">
        <f t="shared" si="26"/>
        <v>1724000</v>
      </c>
      <c r="M61" s="41">
        <f t="shared" si="26"/>
        <v>10278465</v>
      </c>
      <c r="N61" s="40">
        <f t="shared" si="26"/>
        <v>0</v>
      </c>
      <c r="O61" s="41">
        <f t="shared" si="26"/>
        <v>0</v>
      </c>
      <c r="P61" s="40">
        <f t="shared" si="26"/>
        <v>57411000</v>
      </c>
      <c r="Q61" s="41">
        <f t="shared" si="26"/>
        <v>73579342</v>
      </c>
      <c r="R61" s="20">
        <f t="shared" si="16"/>
        <v>-93.881100266193428</v>
      </c>
      <c r="S61" s="21">
        <f t="shared" si="17"/>
        <v>-69.03243481242815</v>
      </c>
      <c r="T61" s="20">
        <f t="shared" si="18"/>
        <v>42.697456492637215</v>
      </c>
      <c r="U61" s="22">
        <f t="shared" si="19"/>
        <v>54.722104715156931</v>
      </c>
      <c r="V61" s="40">
        <f t="shared" ref="V61:W61" si="27">+V8+V43</f>
        <v>1508000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134460000</v>
      </c>
      <c r="C65" s="48">
        <f t="shared" si="30"/>
        <v>0</v>
      </c>
      <c r="D65" s="48">
        <f t="shared" si="30"/>
        <v>0</v>
      </c>
      <c r="E65" s="48">
        <f t="shared" si="30"/>
        <v>134460000</v>
      </c>
      <c r="F65" s="49">
        <f t="shared" si="30"/>
        <v>128466000</v>
      </c>
      <c r="G65" s="50">
        <f t="shared" si="30"/>
        <v>68438000</v>
      </c>
      <c r="H65" s="49">
        <f t="shared" si="30"/>
        <v>27512000</v>
      </c>
      <c r="I65" s="50">
        <f t="shared" si="30"/>
        <v>30109811</v>
      </c>
      <c r="J65" s="49">
        <f t="shared" si="30"/>
        <v>28175000</v>
      </c>
      <c r="K65" s="50">
        <f t="shared" si="30"/>
        <v>33191066</v>
      </c>
      <c r="L65" s="49">
        <f t="shared" si="30"/>
        <v>1724000</v>
      </c>
      <c r="M65" s="51">
        <f t="shared" si="30"/>
        <v>10278465</v>
      </c>
      <c r="N65" s="49">
        <f t="shared" si="30"/>
        <v>0</v>
      </c>
      <c r="O65" s="50">
        <f t="shared" si="30"/>
        <v>0</v>
      </c>
      <c r="P65" s="49">
        <f t="shared" si="30"/>
        <v>57411000</v>
      </c>
      <c r="Q65" s="50">
        <f t="shared" si="30"/>
        <v>73579342</v>
      </c>
      <c r="R65" s="34">
        <f t="shared" si="16"/>
        <v>-93.881100266193428</v>
      </c>
      <c r="S65" s="35">
        <f t="shared" si="17"/>
        <v>-69.03243481242815</v>
      </c>
      <c r="T65" s="34">
        <f t="shared" si="18"/>
        <v>42.697456492637215</v>
      </c>
      <c r="U65" s="35">
        <f t="shared" si="19"/>
        <v>54.722104715156931</v>
      </c>
      <c r="V65" s="49">
        <f>+V61+V62</f>
        <v>1508000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25701000</v>
      </c>
      <c r="C8" s="36">
        <f t="shared" si="0"/>
        <v>0</v>
      </c>
      <c r="D8" s="36">
        <f t="shared" si="0"/>
        <v>0</v>
      </c>
      <c r="E8" s="36">
        <f t="shared" si="0"/>
        <v>25701000</v>
      </c>
      <c r="F8" s="37">
        <f t="shared" si="0"/>
        <v>25701000</v>
      </c>
      <c r="G8" s="38">
        <f t="shared" si="0"/>
        <v>25701000</v>
      </c>
      <c r="H8" s="37">
        <f t="shared" si="0"/>
        <v>6890000</v>
      </c>
      <c r="I8" s="38">
        <f t="shared" si="0"/>
        <v>6384843</v>
      </c>
      <c r="J8" s="37">
        <f t="shared" si="0"/>
        <v>10897000</v>
      </c>
      <c r="K8" s="38">
        <f t="shared" si="0"/>
        <v>10795241</v>
      </c>
      <c r="L8" s="37">
        <f t="shared" si="0"/>
        <v>6136000</v>
      </c>
      <c r="M8" s="38">
        <f t="shared" si="0"/>
        <v>-405000</v>
      </c>
      <c r="N8" s="37">
        <f t="shared" si="0"/>
        <v>0</v>
      </c>
      <c r="O8" s="38">
        <f t="shared" si="0"/>
        <v>0</v>
      </c>
      <c r="P8" s="37">
        <f t="shared" si="0"/>
        <v>23923000</v>
      </c>
      <c r="Q8" s="38">
        <f t="shared" si="0"/>
        <v>16775084</v>
      </c>
      <c r="R8" s="16">
        <f>IF(($J8       =0),0,((($L8       -$J8       )/$J8       )*100))</f>
        <v>-43.69092410755254</v>
      </c>
      <c r="S8" s="17">
        <f>IF(($K8       =0),0,((($M8       -$K8       )/$K8       )*100))</f>
        <v>-103.75165315901702</v>
      </c>
      <c r="T8" s="16">
        <f>IF(($E8       =0),0,(($P8       /$E8       )*100))</f>
        <v>93.081981245865919</v>
      </c>
      <c r="U8" s="18">
        <f>IF(($E8       =0),0,(($Q8       /$E8       )*100))</f>
        <v>65.270160694136408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17346000</v>
      </c>
      <c r="C9" s="39">
        <f t="shared" si="2"/>
        <v>0</v>
      </c>
      <c r="D9" s="39">
        <f t="shared" si="2"/>
        <v>0</v>
      </c>
      <c r="E9" s="39">
        <f t="shared" si="2"/>
        <v>17346000</v>
      </c>
      <c r="F9" s="40">
        <f t="shared" si="2"/>
        <v>17346000</v>
      </c>
      <c r="G9" s="41">
        <f t="shared" si="2"/>
        <v>17346000</v>
      </c>
      <c r="H9" s="40">
        <f t="shared" si="2"/>
        <v>4870000</v>
      </c>
      <c r="I9" s="41">
        <f t="shared" si="2"/>
        <v>4700616</v>
      </c>
      <c r="J9" s="40">
        <f t="shared" si="2"/>
        <v>9120000</v>
      </c>
      <c r="K9" s="41">
        <f t="shared" si="2"/>
        <v>9634711</v>
      </c>
      <c r="L9" s="40">
        <f t="shared" si="2"/>
        <v>3356000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17346000</v>
      </c>
      <c r="Q9" s="41">
        <f t="shared" si="2"/>
        <v>14335327</v>
      </c>
      <c r="R9" s="20">
        <f>IF(($J9       =0),0,((($L9       -$J9       )/$J9       )*100))</f>
        <v>-63.201754385964918</v>
      </c>
      <c r="S9" s="21">
        <f>IF(($K9       =0),0,((($M9       -$K9       )/$K9       )*100))</f>
        <v>-100</v>
      </c>
      <c r="T9" s="20">
        <f>IF(($E9       =0),0,(($P9       /$E9       )*100))</f>
        <v>100</v>
      </c>
      <c r="U9" s="22">
        <f>IF(($E9       =0),0,(($Q9       /$E9       )*100))</f>
        <v>82.64341634959068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17346000</v>
      </c>
      <c r="C10" s="42"/>
      <c r="D10" s="42"/>
      <c r="E10" s="42">
        <f t="shared" ref="E10:E41" si="4">$B10      +$C10      +$D10</f>
        <v>17346000</v>
      </c>
      <c r="F10" s="43">
        <v>17346000</v>
      </c>
      <c r="G10" s="44">
        <v>17346000</v>
      </c>
      <c r="H10" s="43">
        <v>4870000</v>
      </c>
      <c r="I10" s="44">
        <v>4700616</v>
      </c>
      <c r="J10" s="43">
        <v>9120000</v>
      </c>
      <c r="K10" s="44">
        <v>9634711</v>
      </c>
      <c r="L10" s="43">
        <v>3356000</v>
      </c>
      <c r="M10" s="44"/>
      <c r="N10" s="43"/>
      <c r="O10" s="44"/>
      <c r="P10" s="43">
        <f t="shared" ref="P10:P41" si="5">$H10      +$J10      +$L10      +$N10</f>
        <v>17346000</v>
      </c>
      <c r="Q10" s="44">
        <f t="shared" ref="Q10:Q41" si="6">$I10      +$K10      +$M10      +$O10</f>
        <v>14335327</v>
      </c>
      <c r="R10" s="24">
        <f t="shared" ref="R10:R41" si="7">IF(($J10      =0),0,((($L10      -$J10      )/$J10      )*100))</f>
        <v>-63.201754385964918</v>
      </c>
      <c r="S10" s="25">
        <f t="shared" ref="S10:S41" si="8">IF(($K10      =0),0,((($M10      -$K10      )/$K10      )*100))</f>
        <v>-100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82.64341634959068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8355000</v>
      </c>
      <c r="C28" s="39">
        <f t="shared" si="11"/>
        <v>0</v>
      </c>
      <c r="D28" s="39">
        <f t="shared" si="11"/>
        <v>0</v>
      </c>
      <c r="E28" s="39">
        <f t="shared" si="11"/>
        <v>8355000</v>
      </c>
      <c r="F28" s="40">
        <f t="shared" si="11"/>
        <v>8355000</v>
      </c>
      <c r="G28" s="41">
        <f t="shared" si="11"/>
        <v>8355000</v>
      </c>
      <c r="H28" s="40">
        <f t="shared" si="11"/>
        <v>2020000</v>
      </c>
      <c r="I28" s="41">
        <f t="shared" si="11"/>
        <v>1684227</v>
      </c>
      <c r="J28" s="40">
        <f t="shared" si="11"/>
        <v>1777000</v>
      </c>
      <c r="K28" s="41">
        <f t="shared" si="11"/>
        <v>1160530</v>
      </c>
      <c r="L28" s="40">
        <f t="shared" si="11"/>
        <v>2780000</v>
      </c>
      <c r="M28" s="41">
        <f t="shared" si="11"/>
        <v>-405000</v>
      </c>
      <c r="N28" s="40">
        <f t="shared" si="11"/>
        <v>0</v>
      </c>
      <c r="O28" s="41">
        <f t="shared" si="11"/>
        <v>0</v>
      </c>
      <c r="P28" s="40">
        <f t="shared" si="11"/>
        <v>6577000</v>
      </c>
      <c r="Q28" s="41">
        <f t="shared" si="11"/>
        <v>2439757</v>
      </c>
      <c r="R28" s="20">
        <f t="shared" si="7"/>
        <v>56.443444006752955</v>
      </c>
      <c r="S28" s="21">
        <f t="shared" si="8"/>
        <v>-134.89784839685316</v>
      </c>
      <c r="T28" s="20">
        <f t="shared" si="9"/>
        <v>78.719329742669061</v>
      </c>
      <c r="U28" s="22">
        <f t="shared" si="10"/>
        <v>29.201160981448233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1718000</v>
      </c>
      <c r="I31" s="44">
        <v>1718615</v>
      </c>
      <c r="J31" s="43"/>
      <c r="K31" s="44">
        <v>92572</v>
      </c>
      <c r="L31" s="43">
        <v>160000</v>
      </c>
      <c r="M31" s="44"/>
      <c r="N31" s="43"/>
      <c r="O31" s="44"/>
      <c r="P31" s="43">
        <f t="shared" si="5"/>
        <v>1878000</v>
      </c>
      <c r="Q31" s="44">
        <f t="shared" si="6"/>
        <v>1811187</v>
      </c>
      <c r="R31" s="24">
        <f t="shared" si="7"/>
        <v>0</v>
      </c>
      <c r="S31" s="25">
        <f t="shared" si="8"/>
        <v>-100</v>
      </c>
      <c r="T31" s="24">
        <f t="shared" si="9"/>
        <v>62.6</v>
      </c>
      <c r="U31" s="26">
        <f t="shared" si="10"/>
        <v>60.372899999999994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1355000</v>
      </c>
      <c r="C33" s="42"/>
      <c r="D33" s="42"/>
      <c r="E33" s="42">
        <f t="shared" si="4"/>
        <v>1355000</v>
      </c>
      <c r="F33" s="43">
        <v>1355000</v>
      </c>
      <c r="G33" s="44">
        <v>1355000</v>
      </c>
      <c r="H33" s="43">
        <v>302000</v>
      </c>
      <c r="I33" s="44">
        <v>-34388</v>
      </c>
      <c r="J33" s="43">
        <v>298000</v>
      </c>
      <c r="K33" s="44">
        <v>-411362</v>
      </c>
      <c r="L33" s="43">
        <v>317000</v>
      </c>
      <c r="M33" s="44">
        <v>-405000</v>
      </c>
      <c r="N33" s="43"/>
      <c r="O33" s="44"/>
      <c r="P33" s="43">
        <f t="shared" si="5"/>
        <v>917000</v>
      </c>
      <c r="Q33" s="44">
        <f t="shared" si="6"/>
        <v>-850750</v>
      </c>
      <c r="R33" s="24">
        <f t="shared" si="7"/>
        <v>6.375838926174497</v>
      </c>
      <c r="S33" s="25">
        <f t="shared" si="8"/>
        <v>-1.5465696880120186</v>
      </c>
      <c r="T33" s="24">
        <f t="shared" si="9"/>
        <v>67.67527675276753</v>
      </c>
      <c r="U33" s="26">
        <f t="shared" si="10"/>
        <v>-62.785977859778598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1479000</v>
      </c>
      <c r="K36" s="44">
        <v>1479320</v>
      </c>
      <c r="L36" s="43">
        <v>2303000</v>
      </c>
      <c r="M36" s="44"/>
      <c r="N36" s="43"/>
      <c r="O36" s="44"/>
      <c r="P36" s="43">
        <f t="shared" si="5"/>
        <v>3782000</v>
      </c>
      <c r="Q36" s="44">
        <f t="shared" si="6"/>
        <v>1479320</v>
      </c>
      <c r="R36" s="24">
        <f t="shared" si="7"/>
        <v>55.71331981068289</v>
      </c>
      <c r="S36" s="25">
        <f t="shared" si="8"/>
        <v>-100</v>
      </c>
      <c r="T36" s="24">
        <f t="shared" si="9"/>
        <v>94.55</v>
      </c>
      <c r="U36" s="26">
        <f t="shared" si="10"/>
        <v>36.982999999999997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13521000</v>
      </c>
      <c r="C43" s="45">
        <f t="shared" si="20"/>
        <v>0</v>
      </c>
      <c r="D43" s="45">
        <f t="shared" si="20"/>
        <v>0</v>
      </c>
      <c r="E43" s="45">
        <f t="shared" si="20"/>
        <v>13521000</v>
      </c>
      <c r="F43" s="46">
        <f t="shared" si="20"/>
        <v>12294000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13521000</v>
      </c>
      <c r="C44" s="39">
        <f t="shared" si="22"/>
        <v>0</v>
      </c>
      <c r="D44" s="39">
        <f t="shared" si="22"/>
        <v>0</v>
      </c>
      <c r="E44" s="39">
        <f t="shared" si="22"/>
        <v>13521000</v>
      </c>
      <c r="F44" s="40">
        <f t="shared" si="22"/>
        <v>12294000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13521000</v>
      </c>
      <c r="C46" s="42"/>
      <c r="D46" s="42"/>
      <c r="E46" s="42">
        <f t="shared" si="13"/>
        <v>13521000</v>
      </c>
      <c r="F46" s="43">
        <v>12294000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39222000</v>
      </c>
      <c r="C61" s="39">
        <f t="shared" si="26"/>
        <v>0</v>
      </c>
      <c r="D61" s="39">
        <f t="shared" si="26"/>
        <v>0</v>
      </c>
      <c r="E61" s="39">
        <f t="shared" si="26"/>
        <v>39222000</v>
      </c>
      <c r="F61" s="40">
        <f t="shared" si="26"/>
        <v>37995000</v>
      </c>
      <c r="G61" s="41">
        <f t="shared" si="26"/>
        <v>25701000</v>
      </c>
      <c r="H61" s="40">
        <f t="shared" si="26"/>
        <v>6890000</v>
      </c>
      <c r="I61" s="41">
        <f t="shared" si="26"/>
        <v>6384843</v>
      </c>
      <c r="J61" s="40">
        <f t="shared" si="26"/>
        <v>10897000</v>
      </c>
      <c r="K61" s="41">
        <f t="shared" si="26"/>
        <v>10795241</v>
      </c>
      <c r="L61" s="40">
        <f t="shared" si="26"/>
        <v>6136000</v>
      </c>
      <c r="M61" s="41">
        <f t="shared" si="26"/>
        <v>-405000</v>
      </c>
      <c r="N61" s="40">
        <f t="shared" si="26"/>
        <v>0</v>
      </c>
      <c r="O61" s="41">
        <f t="shared" si="26"/>
        <v>0</v>
      </c>
      <c r="P61" s="40">
        <f t="shared" si="26"/>
        <v>23923000</v>
      </c>
      <c r="Q61" s="41">
        <f t="shared" si="26"/>
        <v>16775084</v>
      </c>
      <c r="R61" s="20">
        <f t="shared" si="16"/>
        <v>-43.69092410755254</v>
      </c>
      <c r="S61" s="21">
        <f t="shared" si="17"/>
        <v>-103.75165315901702</v>
      </c>
      <c r="T61" s="20">
        <f t="shared" si="18"/>
        <v>60.993829993371065</v>
      </c>
      <c r="U61" s="22">
        <f t="shared" si="19"/>
        <v>42.769578297894043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39222000</v>
      </c>
      <c r="C65" s="48">
        <f t="shared" si="30"/>
        <v>0</v>
      </c>
      <c r="D65" s="48">
        <f t="shared" si="30"/>
        <v>0</v>
      </c>
      <c r="E65" s="48">
        <f t="shared" si="30"/>
        <v>39222000</v>
      </c>
      <c r="F65" s="49">
        <f t="shared" si="30"/>
        <v>37995000</v>
      </c>
      <c r="G65" s="50">
        <f t="shared" si="30"/>
        <v>25701000</v>
      </c>
      <c r="H65" s="49">
        <f t="shared" si="30"/>
        <v>6890000</v>
      </c>
      <c r="I65" s="50">
        <f t="shared" si="30"/>
        <v>6384843</v>
      </c>
      <c r="J65" s="49">
        <f t="shared" si="30"/>
        <v>10897000</v>
      </c>
      <c r="K65" s="50">
        <f t="shared" si="30"/>
        <v>10795241</v>
      </c>
      <c r="L65" s="49">
        <f t="shared" si="30"/>
        <v>6136000</v>
      </c>
      <c r="M65" s="51">
        <f t="shared" si="30"/>
        <v>-405000</v>
      </c>
      <c r="N65" s="49">
        <f t="shared" si="30"/>
        <v>0</v>
      </c>
      <c r="O65" s="50">
        <f t="shared" si="30"/>
        <v>0</v>
      </c>
      <c r="P65" s="49">
        <f t="shared" si="30"/>
        <v>23923000</v>
      </c>
      <c r="Q65" s="50">
        <f t="shared" si="30"/>
        <v>16775084</v>
      </c>
      <c r="R65" s="34">
        <f t="shared" si="16"/>
        <v>-43.69092410755254</v>
      </c>
      <c r="S65" s="35">
        <f t="shared" si="17"/>
        <v>-103.75165315901702</v>
      </c>
      <c r="T65" s="34">
        <f t="shared" si="18"/>
        <v>60.993829993371065</v>
      </c>
      <c r="U65" s="35">
        <f t="shared" si="19"/>
        <v>42.769578297894043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44772000</v>
      </c>
      <c r="C8" s="36">
        <f t="shared" si="0"/>
        <v>0</v>
      </c>
      <c r="D8" s="36">
        <f t="shared" si="0"/>
        <v>0</v>
      </c>
      <c r="E8" s="36">
        <f t="shared" si="0"/>
        <v>44772000</v>
      </c>
      <c r="F8" s="37">
        <f t="shared" si="0"/>
        <v>43876000</v>
      </c>
      <c r="G8" s="38">
        <f t="shared" si="0"/>
        <v>43876000</v>
      </c>
      <c r="H8" s="37">
        <f t="shared" si="0"/>
        <v>5083000</v>
      </c>
      <c r="I8" s="38">
        <f t="shared" si="0"/>
        <v>-560000</v>
      </c>
      <c r="J8" s="37">
        <f t="shared" si="0"/>
        <v>18609000</v>
      </c>
      <c r="K8" s="38">
        <f t="shared" si="0"/>
        <v>4656326</v>
      </c>
      <c r="L8" s="37">
        <f t="shared" si="0"/>
        <v>3892000</v>
      </c>
      <c r="M8" s="38">
        <f t="shared" si="0"/>
        <v>-22665159</v>
      </c>
      <c r="N8" s="37">
        <f t="shared" si="0"/>
        <v>0</v>
      </c>
      <c r="O8" s="38">
        <f t="shared" si="0"/>
        <v>0</v>
      </c>
      <c r="P8" s="37">
        <f t="shared" si="0"/>
        <v>27584000</v>
      </c>
      <c r="Q8" s="38">
        <f t="shared" si="0"/>
        <v>-18568833</v>
      </c>
      <c r="R8" s="16">
        <f>IF(($J8       =0),0,((($L8       -$J8       )/$J8       )*100))</f>
        <v>-79.085388790370246</v>
      </c>
      <c r="S8" s="17">
        <f>IF(($K8       =0),0,((($M8       -$K8       )/$K8       )*100))</f>
        <v>-586.76057045833988</v>
      </c>
      <c r="T8" s="16">
        <f>IF(($E8       =0),0,(($P8       /$E8       )*100))</f>
        <v>61.609934780666485</v>
      </c>
      <c r="U8" s="18">
        <f>IF(($E8       =0),0,(($Q8       /$E8       )*100))</f>
        <v>-41.474209327258109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36531000</v>
      </c>
      <c r="C9" s="39">
        <f t="shared" si="2"/>
        <v>0</v>
      </c>
      <c r="D9" s="39">
        <f t="shared" si="2"/>
        <v>0</v>
      </c>
      <c r="E9" s="39">
        <f t="shared" si="2"/>
        <v>36531000</v>
      </c>
      <c r="F9" s="40">
        <f t="shared" si="2"/>
        <v>36531000</v>
      </c>
      <c r="G9" s="41">
        <f t="shared" si="2"/>
        <v>36531000</v>
      </c>
      <c r="H9" s="40">
        <f t="shared" si="2"/>
        <v>3493000</v>
      </c>
      <c r="I9" s="41">
        <f t="shared" si="2"/>
        <v>0</v>
      </c>
      <c r="J9" s="40">
        <f t="shared" si="2"/>
        <v>16609000</v>
      </c>
      <c r="K9" s="41">
        <f t="shared" si="2"/>
        <v>3015000</v>
      </c>
      <c r="L9" s="40">
        <f t="shared" si="2"/>
        <v>2073000</v>
      </c>
      <c r="M9" s="41">
        <f t="shared" si="2"/>
        <v>-23665159</v>
      </c>
      <c r="N9" s="40">
        <f t="shared" si="2"/>
        <v>0</v>
      </c>
      <c r="O9" s="41">
        <f t="shared" si="2"/>
        <v>0</v>
      </c>
      <c r="P9" s="40">
        <f t="shared" si="2"/>
        <v>22175000</v>
      </c>
      <c r="Q9" s="41">
        <f t="shared" si="2"/>
        <v>-20650159</v>
      </c>
      <c r="R9" s="20">
        <f>IF(($J9       =0),0,((($L9       -$J9       )/$J9       )*100))</f>
        <v>-87.518815100246854</v>
      </c>
      <c r="S9" s="21">
        <f>IF(($K9       =0),0,((($M9       -$K9       )/$K9       )*100))</f>
        <v>-884.91406301824225</v>
      </c>
      <c r="T9" s="20">
        <f>IF(($E9       =0),0,(($P9       /$E9       )*100))</f>
        <v>60.701869644959075</v>
      </c>
      <c r="U9" s="22">
        <f>IF(($E9       =0),0,(($Q9       /$E9       )*100))</f>
        <v>-56.527768196873886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36531000</v>
      </c>
      <c r="C10" s="42"/>
      <c r="D10" s="42"/>
      <c r="E10" s="42">
        <f t="shared" ref="E10:E41" si="4">$B10      +$C10      +$D10</f>
        <v>36531000</v>
      </c>
      <c r="F10" s="43">
        <v>36531000</v>
      </c>
      <c r="G10" s="44">
        <v>36531000</v>
      </c>
      <c r="H10" s="43">
        <v>3493000</v>
      </c>
      <c r="I10" s="44"/>
      <c r="J10" s="43">
        <v>16609000</v>
      </c>
      <c r="K10" s="44">
        <v>3015000</v>
      </c>
      <c r="L10" s="43">
        <v>2073000</v>
      </c>
      <c r="M10" s="44">
        <v>-23665159</v>
      </c>
      <c r="N10" s="43"/>
      <c r="O10" s="44"/>
      <c r="P10" s="43">
        <f t="shared" ref="P10:P41" si="5">$H10      +$J10      +$L10      +$N10</f>
        <v>22175000</v>
      </c>
      <c r="Q10" s="44">
        <f t="shared" ref="Q10:Q41" si="6">$I10      +$K10      +$M10      +$O10</f>
        <v>-20650159</v>
      </c>
      <c r="R10" s="24">
        <f t="shared" ref="R10:R41" si="7">IF(($J10      =0),0,((($L10      -$J10      )/$J10      )*100))</f>
        <v>-87.518815100246854</v>
      </c>
      <c r="S10" s="25">
        <f t="shared" ref="S10:S41" si="8">IF(($K10      =0),0,((($M10      -$K10      )/$K10      )*100))</f>
        <v>-884.91406301824225</v>
      </c>
      <c r="T10" s="24">
        <f t="shared" ref="T10:T41" si="9">IF(($E10      =0),0,(($P10      /$E10      )*100))</f>
        <v>60.701869644959075</v>
      </c>
      <c r="U10" s="26">
        <f t="shared" ref="U10:U41" si="10">IF(($E10      =0),0,(($Q10      /$E10      )*100))</f>
        <v>-56.527768196873886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8241000</v>
      </c>
      <c r="C28" s="39">
        <f t="shared" si="11"/>
        <v>0</v>
      </c>
      <c r="D28" s="39">
        <f t="shared" si="11"/>
        <v>0</v>
      </c>
      <c r="E28" s="39">
        <f t="shared" si="11"/>
        <v>8241000</v>
      </c>
      <c r="F28" s="40">
        <f t="shared" si="11"/>
        <v>7345000</v>
      </c>
      <c r="G28" s="41">
        <f t="shared" si="11"/>
        <v>7345000</v>
      </c>
      <c r="H28" s="40">
        <f t="shared" si="11"/>
        <v>1590000</v>
      </c>
      <c r="I28" s="41">
        <f t="shared" si="11"/>
        <v>-560000</v>
      </c>
      <c r="J28" s="40">
        <f t="shared" si="11"/>
        <v>2000000</v>
      </c>
      <c r="K28" s="41">
        <f t="shared" si="11"/>
        <v>1641326</v>
      </c>
      <c r="L28" s="40">
        <f t="shared" si="11"/>
        <v>1819000</v>
      </c>
      <c r="M28" s="41">
        <f t="shared" si="11"/>
        <v>1000000</v>
      </c>
      <c r="N28" s="40">
        <f t="shared" si="11"/>
        <v>0</v>
      </c>
      <c r="O28" s="41">
        <f t="shared" si="11"/>
        <v>0</v>
      </c>
      <c r="P28" s="40">
        <f t="shared" si="11"/>
        <v>5409000</v>
      </c>
      <c r="Q28" s="41">
        <f t="shared" si="11"/>
        <v>2081326</v>
      </c>
      <c r="R28" s="20">
        <f t="shared" si="7"/>
        <v>-9.0499999999999989</v>
      </c>
      <c r="S28" s="21">
        <f t="shared" si="8"/>
        <v>-39.073651425737481</v>
      </c>
      <c r="T28" s="20">
        <f t="shared" si="9"/>
        <v>65.635238441936664</v>
      </c>
      <c r="U28" s="22">
        <f t="shared" si="10"/>
        <v>25.255745661934231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1590000</v>
      </c>
      <c r="I31" s="44"/>
      <c r="J31" s="43"/>
      <c r="K31" s="44">
        <v>1641326</v>
      </c>
      <c r="L31" s="43"/>
      <c r="M31" s="44"/>
      <c r="N31" s="43"/>
      <c r="O31" s="44"/>
      <c r="P31" s="43">
        <f t="shared" si="5"/>
        <v>1590000</v>
      </c>
      <c r="Q31" s="44">
        <f t="shared" si="6"/>
        <v>1641326</v>
      </c>
      <c r="R31" s="24">
        <f t="shared" si="7"/>
        <v>0</v>
      </c>
      <c r="S31" s="25">
        <f t="shared" si="8"/>
        <v>-100</v>
      </c>
      <c r="T31" s="24">
        <f t="shared" si="9"/>
        <v>53</v>
      </c>
      <c r="U31" s="26">
        <f t="shared" si="10"/>
        <v>54.710866666666668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2241000</v>
      </c>
      <c r="C33" s="42"/>
      <c r="D33" s="42"/>
      <c r="E33" s="42">
        <f t="shared" si="4"/>
        <v>2241000</v>
      </c>
      <c r="F33" s="43">
        <v>1345000</v>
      </c>
      <c r="G33" s="44">
        <v>1345000</v>
      </c>
      <c r="H33" s="43"/>
      <c r="I33" s="44">
        <v>-560000</v>
      </c>
      <c r="J33" s="43"/>
      <c r="K33" s="44"/>
      <c r="L33" s="43">
        <v>819000</v>
      </c>
      <c r="M33" s="44"/>
      <c r="N33" s="43"/>
      <c r="O33" s="44"/>
      <c r="P33" s="43">
        <f t="shared" si="5"/>
        <v>819000</v>
      </c>
      <c r="Q33" s="44">
        <f t="shared" si="6"/>
        <v>-560000</v>
      </c>
      <c r="R33" s="24">
        <f t="shared" si="7"/>
        <v>0</v>
      </c>
      <c r="S33" s="25">
        <f t="shared" si="8"/>
        <v>0</v>
      </c>
      <c r="T33" s="24">
        <f t="shared" si="9"/>
        <v>36.546184738955823</v>
      </c>
      <c r="U33" s="26">
        <f t="shared" si="10"/>
        <v>-24.9888442659527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3000000</v>
      </c>
      <c r="C36" s="42"/>
      <c r="D36" s="42"/>
      <c r="E36" s="42">
        <f t="shared" si="4"/>
        <v>3000000</v>
      </c>
      <c r="F36" s="43">
        <v>3000000</v>
      </c>
      <c r="G36" s="44">
        <v>3000000</v>
      </c>
      <c r="H36" s="43"/>
      <c r="I36" s="44"/>
      <c r="J36" s="43">
        <v>2000000</v>
      </c>
      <c r="K36" s="44"/>
      <c r="L36" s="43">
        <v>1000000</v>
      </c>
      <c r="M36" s="44">
        <v>1000000</v>
      </c>
      <c r="N36" s="43"/>
      <c r="O36" s="44"/>
      <c r="P36" s="43">
        <f t="shared" si="5"/>
        <v>3000000</v>
      </c>
      <c r="Q36" s="44">
        <f t="shared" si="6"/>
        <v>1000000</v>
      </c>
      <c r="R36" s="24">
        <f t="shared" si="7"/>
        <v>-50</v>
      </c>
      <c r="S36" s="25">
        <f t="shared" si="8"/>
        <v>0</v>
      </c>
      <c r="T36" s="24">
        <f t="shared" si="9"/>
        <v>100</v>
      </c>
      <c r="U36" s="26">
        <f t="shared" si="10"/>
        <v>33.333333333333329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12755000</v>
      </c>
      <c r="C43" s="45">
        <f t="shared" si="20"/>
        <v>0</v>
      </c>
      <c r="D43" s="45">
        <f t="shared" si="20"/>
        <v>0</v>
      </c>
      <c r="E43" s="45">
        <f t="shared" si="20"/>
        <v>12755000</v>
      </c>
      <c r="F43" s="46">
        <f t="shared" si="20"/>
        <v>11597000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12755000</v>
      </c>
      <c r="C44" s="39">
        <f t="shared" si="22"/>
        <v>0</v>
      </c>
      <c r="D44" s="39">
        <f t="shared" si="22"/>
        <v>0</v>
      </c>
      <c r="E44" s="39">
        <f t="shared" si="22"/>
        <v>12755000</v>
      </c>
      <c r="F44" s="40">
        <f t="shared" si="22"/>
        <v>11597000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12755000</v>
      </c>
      <c r="C46" s="42"/>
      <c r="D46" s="42"/>
      <c r="E46" s="42">
        <f t="shared" si="13"/>
        <v>12755000</v>
      </c>
      <c r="F46" s="43">
        <v>11597000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57527000</v>
      </c>
      <c r="C61" s="39">
        <f t="shared" si="26"/>
        <v>0</v>
      </c>
      <c r="D61" s="39">
        <f t="shared" si="26"/>
        <v>0</v>
      </c>
      <c r="E61" s="39">
        <f t="shared" si="26"/>
        <v>57527000</v>
      </c>
      <c r="F61" s="40">
        <f t="shared" si="26"/>
        <v>55473000</v>
      </c>
      <c r="G61" s="41">
        <f t="shared" si="26"/>
        <v>43876000</v>
      </c>
      <c r="H61" s="40">
        <f t="shared" si="26"/>
        <v>5083000</v>
      </c>
      <c r="I61" s="41">
        <f t="shared" si="26"/>
        <v>-560000</v>
      </c>
      <c r="J61" s="40">
        <f t="shared" si="26"/>
        <v>18609000</v>
      </c>
      <c r="K61" s="41">
        <f t="shared" si="26"/>
        <v>4656326</v>
      </c>
      <c r="L61" s="40">
        <f t="shared" si="26"/>
        <v>3892000</v>
      </c>
      <c r="M61" s="41">
        <f t="shared" si="26"/>
        <v>-22665159</v>
      </c>
      <c r="N61" s="40">
        <f t="shared" si="26"/>
        <v>0</v>
      </c>
      <c r="O61" s="41">
        <f t="shared" si="26"/>
        <v>0</v>
      </c>
      <c r="P61" s="40">
        <f t="shared" si="26"/>
        <v>27584000</v>
      </c>
      <c r="Q61" s="41">
        <f t="shared" si="26"/>
        <v>-18568833</v>
      </c>
      <c r="R61" s="20">
        <f t="shared" si="16"/>
        <v>-79.085388790370246</v>
      </c>
      <c r="S61" s="21">
        <f t="shared" si="17"/>
        <v>-586.76057045833988</v>
      </c>
      <c r="T61" s="20">
        <f t="shared" si="18"/>
        <v>47.949658421263059</v>
      </c>
      <c r="U61" s="22">
        <f t="shared" si="19"/>
        <v>-32.278465763902169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57527000</v>
      </c>
      <c r="C65" s="48">
        <f t="shared" si="30"/>
        <v>0</v>
      </c>
      <c r="D65" s="48">
        <f t="shared" si="30"/>
        <v>0</v>
      </c>
      <c r="E65" s="48">
        <f t="shared" si="30"/>
        <v>57527000</v>
      </c>
      <c r="F65" s="49">
        <f t="shared" si="30"/>
        <v>55473000</v>
      </c>
      <c r="G65" s="50">
        <f t="shared" si="30"/>
        <v>43876000</v>
      </c>
      <c r="H65" s="49">
        <f t="shared" si="30"/>
        <v>5083000</v>
      </c>
      <c r="I65" s="50">
        <f t="shared" si="30"/>
        <v>-560000</v>
      </c>
      <c r="J65" s="49">
        <f t="shared" si="30"/>
        <v>18609000</v>
      </c>
      <c r="K65" s="50">
        <f t="shared" si="30"/>
        <v>4656326</v>
      </c>
      <c r="L65" s="49">
        <f t="shared" si="30"/>
        <v>3892000</v>
      </c>
      <c r="M65" s="51">
        <f t="shared" si="30"/>
        <v>-22665159</v>
      </c>
      <c r="N65" s="49">
        <f t="shared" si="30"/>
        <v>0</v>
      </c>
      <c r="O65" s="50">
        <f t="shared" si="30"/>
        <v>0</v>
      </c>
      <c r="P65" s="49">
        <f t="shared" si="30"/>
        <v>27584000</v>
      </c>
      <c r="Q65" s="50">
        <f t="shared" si="30"/>
        <v>-18568833</v>
      </c>
      <c r="R65" s="34">
        <f t="shared" si="16"/>
        <v>-79.085388790370246</v>
      </c>
      <c r="S65" s="35">
        <f t="shared" si="17"/>
        <v>-586.76057045833988</v>
      </c>
      <c r="T65" s="34">
        <f t="shared" si="18"/>
        <v>47.949658421263059</v>
      </c>
      <c r="U65" s="35">
        <f t="shared" si="19"/>
        <v>-32.278465763902169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369294000</v>
      </c>
      <c r="C8" s="36">
        <f t="shared" si="0"/>
        <v>0</v>
      </c>
      <c r="D8" s="36">
        <f t="shared" si="0"/>
        <v>0</v>
      </c>
      <c r="E8" s="36">
        <f t="shared" si="0"/>
        <v>369294000</v>
      </c>
      <c r="F8" s="37">
        <f t="shared" si="0"/>
        <v>369294000</v>
      </c>
      <c r="G8" s="38">
        <f t="shared" si="0"/>
        <v>369294000</v>
      </c>
      <c r="H8" s="37">
        <f t="shared" si="0"/>
        <v>79451000</v>
      </c>
      <c r="I8" s="38">
        <f t="shared" si="0"/>
        <v>45554958</v>
      </c>
      <c r="J8" s="37">
        <f t="shared" si="0"/>
        <v>89541000</v>
      </c>
      <c r="K8" s="38">
        <f t="shared" si="0"/>
        <v>111071733</v>
      </c>
      <c r="L8" s="37">
        <f t="shared" si="0"/>
        <v>42979000</v>
      </c>
      <c r="M8" s="38">
        <f t="shared" si="0"/>
        <v>39674832</v>
      </c>
      <c r="N8" s="37">
        <f t="shared" si="0"/>
        <v>0</v>
      </c>
      <c r="O8" s="38">
        <f t="shared" si="0"/>
        <v>0</v>
      </c>
      <c r="P8" s="37">
        <f t="shared" si="0"/>
        <v>211971000</v>
      </c>
      <c r="Q8" s="38">
        <f t="shared" si="0"/>
        <v>196301523</v>
      </c>
      <c r="R8" s="16">
        <f>IF(($J8       =0),0,((($L8       -$J8       )/$J8       )*100))</f>
        <v>-52.000759428641629</v>
      </c>
      <c r="S8" s="17">
        <f>IF(($K8       =0),0,((($M8       -$K8       )/$K8       )*100))</f>
        <v>-64.279991921977114</v>
      </c>
      <c r="T8" s="16">
        <f>IF(($E8       =0),0,(($P8       /$E8       )*100))</f>
        <v>57.398982924174234</v>
      </c>
      <c r="U8" s="18">
        <f>IF(($E8       =0),0,(($Q8       /$E8       )*100))</f>
        <v>53.155892865846724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361503000</v>
      </c>
      <c r="C9" s="39">
        <f t="shared" si="2"/>
        <v>0</v>
      </c>
      <c r="D9" s="39">
        <f t="shared" si="2"/>
        <v>0</v>
      </c>
      <c r="E9" s="39">
        <f t="shared" si="2"/>
        <v>361503000</v>
      </c>
      <c r="F9" s="40">
        <f t="shared" si="2"/>
        <v>361503000</v>
      </c>
      <c r="G9" s="41">
        <f t="shared" si="2"/>
        <v>361503000</v>
      </c>
      <c r="H9" s="40">
        <f t="shared" si="2"/>
        <v>78136000</v>
      </c>
      <c r="I9" s="41">
        <f t="shared" si="2"/>
        <v>44370148</v>
      </c>
      <c r="J9" s="40">
        <f t="shared" si="2"/>
        <v>88975000</v>
      </c>
      <c r="K9" s="41">
        <f t="shared" si="2"/>
        <v>109432319</v>
      </c>
      <c r="L9" s="40">
        <f t="shared" si="2"/>
        <v>41852000</v>
      </c>
      <c r="M9" s="41">
        <f t="shared" si="2"/>
        <v>38213318</v>
      </c>
      <c r="N9" s="40">
        <f t="shared" si="2"/>
        <v>0</v>
      </c>
      <c r="O9" s="41">
        <f t="shared" si="2"/>
        <v>0</v>
      </c>
      <c r="P9" s="40">
        <f t="shared" si="2"/>
        <v>208963000</v>
      </c>
      <c r="Q9" s="41">
        <f t="shared" si="2"/>
        <v>192015785</v>
      </c>
      <c r="R9" s="20">
        <f>IF(($J9       =0),0,((($L9       -$J9       )/$J9       )*100))</f>
        <v>-52.962067996628271</v>
      </c>
      <c r="S9" s="21">
        <f>IF(($K9       =0),0,((($M9       -$K9       )/$K9       )*100))</f>
        <v>-65.080409197944533</v>
      </c>
      <c r="T9" s="20">
        <f>IF(($E9       =0),0,(($P9       /$E9       )*100))</f>
        <v>57.803946301967066</v>
      </c>
      <c r="U9" s="22">
        <f>IF(($E9       =0),0,(($Q9       /$E9       )*100))</f>
        <v>53.11595892703518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358525000</v>
      </c>
      <c r="C10" s="42"/>
      <c r="D10" s="42"/>
      <c r="E10" s="42">
        <f t="shared" ref="E10:E41" si="4">$B10      +$C10      +$D10</f>
        <v>358525000</v>
      </c>
      <c r="F10" s="43">
        <v>358525000</v>
      </c>
      <c r="G10" s="44">
        <v>358525000</v>
      </c>
      <c r="H10" s="43">
        <v>77817000</v>
      </c>
      <c r="I10" s="44">
        <v>44370148</v>
      </c>
      <c r="J10" s="43">
        <v>87630000</v>
      </c>
      <c r="K10" s="44">
        <v>109432319</v>
      </c>
      <c r="L10" s="43">
        <v>40884000</v>
      </c>
      <c r="M10" s="44">
        <v>37439023</v>
      </c>
      <c r="N10" s="43"/>
      <c r="O10" s="44"/>
      <c r="P10" s="43">
        <f t="shared" ref="P10:P41" si="5">$H10      +$J10      +$L10      +$N10</f>
        <v>206331000</v>
      </c>
      <c r="Q10" s="44">
        <f t="shared" ref="Q10:Q41" si="6">$I10      +$K10      +$M10      +$O10</f>
        <v>191241490</v>
      </c>
      <c r="R10" s="24">
        <f t="shared" ref="R10:R41" si="7">IF(($J10      =0),0,((($L10      -$J10      )/$J10      )*100))</f>
        <v>-53.34474495035947</v>
      </c>
      <c r="S10" s="25">
        <f t="shared" ref="S10:S41" si="8">IF(($K10      =0),0,((($M10      -$K10      )/$K10      )*100))</f>
        <v>-65.787965253665149</v>
      </c>
      <c r="T10" s="24">
        <f t="shared" ref="T10:T41" si="9">IF(($E10      =0),0,(($P10      /$E10      )*100))</f>
        <v>57.549961648420613</v>
      </c>
      <c r="U10" s="26">
        <f t="shared" ref="U10:U41" si="10">IF(($E10      =0),0,(($Q10      /$E10      )*100))</f>
        <v>53.341186807056694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2978000</v>
      </c>
      <c r="C16" s="42"/>
      <c r="D16" s="42"/>
      <c r="E16" s="42">
        <f t="shared" si="4"/>
        <v>2978000</v>
      </c>
      <c r="F16" s="43">
        <v>2978000</v>
      </c>
      <c r="G16" s="44">
        <v>2978000</v>
      </c>
      <c r="H16" s="43">
        <v>319000</v>
      </c>
      <c r="I16" s="44"/>
      <c r="J16" s="43">
        <v>1345000</v>
      </c>
      <c r="K16" s="44"/>
      <c r="L16" s="43">
        <v>968000</v>
      </c>
      <c r="M16" s="44">
        <v>774295</v>
      </c>
      <c r="N16" s="43"/>
      <c r="O16" s="44"/>
      <c r="P16" s="43">
        <f t="shared" si="5"/>
        <v>2632000</v>
      </c>
      <c r="Q16" s="44">
        <f t="shared" si="6"/>
        <v>774295</v>
      </c>
      <c r="R16" s="24">
        <f t="shared" si="7"/>
        <v>-28.029739776951672</v>
      </c>
      <c r="S16" s="25">
        <f t="shared" si="8"/>
        <v>0</v>
      </c>
      <c r="T16" s="24">
        <f t="shared" si="9"/>
        <v>88.381464069845535</v>
      </c>
      <c r="U16" s="26">
        <f t="shared" si="10"/>
        <v>26.000503693754197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7791000</v>
      </c>
      <c r="C28" s="39">
        <f t="shared" si="11"/>
        <v>0</v>
      </c>
      <c r="D28" s="39">
        <f t="shared" si="11"/>
        <v>0</v>
      </c>
      <c r="E28" s="39">
        <f t="shared" si="11"/>
        <v>7791000</v>
      </c>
      <c r="F28" s="40">
        <f t="shared" si="11"/>
        <v>7791000</v>
      </c>
      <c r="G28" s="41">
        <f t="shared" si="11"/>
        <v>7791000</v>
      </c>
      <c r="H28" s="40">
        <f t="shared" si="11"/>
        <v>1315000</v>
      </c>
      <c r="I28" s="41">
        <f t="shared" si="11"/>
        <v>1184810</v>
      </c>
      <c r="J28" s="40">
        <f t="shared" si="11"/>
        <v>566000</v>
      </c>
      <c r="K28" s="41">
        <f t="shared" si="11"/>
        <v>1639414</v>
      </c>
      <c r="L28" s="40">
        <f t="shared" si="11"/>
        <v>1127000</v>
      </c>
      <c r="M28" s="41">
        <f t="shared" si="11"/>
        <v>1461514</v>
      </c>
      <c r="N28" s="40">
        <f t="shared" si="11"/>
        <v>0</v>
      </c>
      <c r="O28" s="41">
        <f t="shared" si="11"/>
        <v>0</v>
      </c>
      <c r="P28" s="40">
        <f t="shared" si="11"/>
        <v>3008000</v>
      </c>
      <c r="Q28" s="41">
        <f t="shared" si="11"/>
        <v>4285738</v>
      </c>
      <c r="R28" s="20">
        <f t="shared" si="7"/>
        <v>99.116607773851598</v>
      </c>
      <c r="S28" s="21">
        <f t="shared" si="8"/>
        <v>-10.851438379811324</v>
      </c>
      <c r="T28" s="20">
        <f t="shared" si="9"/>
        <v>38.608651007572838</v>
      </c>
      <c r="U28" s="22">
        <f t="shared" si="10"/>
        <v>55.008830702092162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117000</v>
      </c>
      <c r="I31" s="44">
        <v>140378</v>
      </c>
      <c r="J31" s="43">
        <v>54000</v>
      </c>
      <c r="K31" s="44">
        <v>159582</v>
      </c>
      <c r="L31" s="43">
        <v>91000</v>
      </c>
      <c r="M31" s="44">
        <v>456265</v>
      </c>
      <c r="N31" s="43"/>
      <c r="O31" s="44"/>
      <c r="P31" s="43">
        <f t="shared" si="5"/>
        <v>262000</v>
      </c>
      <c r="Q31" s="44">
        <f t="shared" si="6"/>
        <v>756225</v>
      </c>
      <c r="R31" s="24">
        <f t="shared" si="7"/>
        <v>68.518518518518519</v>
      </c>
      <c r="S31" s="25">
        <f t="shared" si="8"/>
        <v>185.91257159328748</v>
      </c>
      <c r="T31" s="24">
        <f t="shared" si="9"/>
        <v>8.7333333333333325</v>
      </c>
      <c r="U31" s="26">
        <f t="shared" si="10"/>
        <v>25.2075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4791000</v>
      </c>
      <c r="C33" s="42"/>
      <c r="D33" s="42"/>
      <c r="E33" s="42">
        <f t="shared" si="4"/>
        <v>4791000</v>
      </c>
      <c r="F33" s="43">
        <v>4791000</v>
      </c>
      <c r="G33" s="44">
        <v>4791000</v>
      </c>
      <c r="H33" s="43">
        <v>1198000</v>
      </c>
      <c r="I33" s="44">
        <v>1044432</v>
      </c>
      <c r="J33" s="43">
        <v>512000</v>
      </c>
      <c r="K33" s="44">
        <v>1479832</v>
      </c>
      <c r="L33" s="43">
        <v>1036000</v>
      </c>
      <c r="M33" s="44">
        <v>1005249</v>
      </c>
      <c r="N33" s="43"/>
      <c r="O33" s="44"/>
      <c r="P33" s="43">
        <f t="shared" si="5"/>
        <v>2746000</v>
      </c>
      <c r="Q33" s="44">
        <f t="shared" si="6"/>
        <v>3529513</v>
      </c>
      <c r="R33" s="24">
        <f t="shared" si="7"/>
        <v>102.34375</v>
      </c>
      <c r="S33" s="25">
        <f t="shared" si="8"/>
        <v>-32.070059304029108</v>
      </c>
      <c r="T33" s="24">
        <f t="shared" si="9"/>
        <v>57.315800459194321</v>
      </c>
      <c r="U33" s="26">
        <f t="shared" si="10"/>
        <v>73.669651429764144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194378000</v>
      </c>
      <c r="C43" s="45">
        <f t="shared" si="20"/>
        <v>0</v>
      </c>
      <c r="D43" s="45">
        <f t="shared" si="20"/>
        <v>0</v>
      </c>
      <c r="E43" s="45">
        <f t="shared" si="20"/>
        <v>194378000</v>
      </c>
      <c r="F43" s="46">
        <f t="shared" si="20"/>
        <v>194378000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194378000</v>
      </c>
      <c r="C44" s="39">
        <f t="shared" si="22"/>
        <v>0</v>
      </c>
      <c r="D44" s="39">
        <f t="shared" si="22"/>
        <v>0</v>
      </c>
      <c r="E44" s="39">
        <f t="shared" si="22"/>
        <v>194378000</v>
      </c>
      <c r="F44" s="40">
        <f t="shared" si="22"/>
        <v>194378000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52000000</v>
      </c>
      <c r="C45" s="42"/>
      <c r="D45" s="42"/>
      <c r="E45" s="42">
        <f t="shared" si="13"/>
        <v>52000000</v>
      </c>
      <c r="F45" s="43">
        <v>52000000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142378000</v>
      </c>
      <c r="C53" s="42"/>
      <c r="D53" s="42"/>
      <c r="E53" s="42">
        <f t="shared" si="13"/>
        <v>142378000</v>
      </c>
      <c r="F53" s="43">
        <v>142378000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563672000</v>
      </c>
      <c r="C61" s="39">
        <f t="shared" si="26"/>
        <v>0</v>
      </c>
      <c r="D61" s="39">
        <f t="shared" si="26"/>
        <v>0</v>
      </c>
      <c r="E61" s="39">
        <f t="shared" si="26"/>
        <v>563672000</v>
      </c>
      <c r="F61" s="40">
        <f t="shared" si="26"/>
        <v>563672000</v>
      </c>
      <c r="G61" s="41">
        <f t="shared" si="26"/>
        <v>369294000</v>
      </c>
      <c r="H61" s="40">
        <f t="shared" si="26"/>
        <v>79451000</v>
      </c>
      <c r="I61" s="41">
        <f t="shared" si="26"/>
        <v>45554958</v>
      </c>
      <c r="J61" s="40">
        <f t="shared" si="26"/>
        <v>89541000</v>
      </c>
      <c r="K61" s="41">
        <f t="shared" si="26"/>
        <v>111071733</v>
      </c>
      <c r="L61" s="40">
        <f t="shared" si="26"/>
        <v>42979000</v>
      </c>
      <c r="M61" s="41">
        <f t="shared" si="26"/>
        <v>39674832</v>
      </c>
      <c r="N61" s="40">
        <f t="shared" si="26"/>
        <v>0</v>
      </c>
      <c r="O61" s="41">
        <f t="shared" si="26"/>
        <v>0</v>
      </c>
      <c r="P61" s="40">
        <f t="shared" si="26"/>
        <v>211971000</v>
      </c>
      <c r="Q61" s="41">
        <f t="shared" si="26"/>
        <v>196301523</v>
      </c>
      <c r="R61" s="20">
        <f t="shared" si="16"/>
        <v>-52.000759428641629</v>
      </c>
      <c r="S61" s="21">
        <f t="shared" si="17"/>
        <v>-64.279991921977114</v>
      </c>
      <c r="T61" s="20">
        <f t="shared" si="18"/>
        <v>37.605380434011273</v>
      </c>
      <c r="U61" s="22">
        <f t="shared" si="19"/>
        <v>34.82548769497155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563672000</v>
      </c>
      <c r="C65" s="48">
        <f t="shared" si="30"/>
        <v>0</v>
      </c>
      <c r="D65" s="48">
        <f t="shared" si="30"/>
        <v>0</v>
      </c>
      <c r="E65" s="48">
        <f t="shared" si="30"/>
        <v>563672000</v>
      </c>
      <c r="F65" s="49">
        <f t="shared" si="30"/>
        <v>563672000</v>
      </c>
      <c r="G65" s="50">
        <f t="shared" si="30"/>
        <v>369294000</v>
      </c>
      <c r="H65" s="49">
        <f t="shared" si="30"/>
        <v>79451000</v>
      </c>
      <c r="I65" s="50">
        <f t="shared" si="30"/>
        <v>45554958</v>
      </c>
      <c r="J65" s="49">
        <f t="shared" si="30"/>
        <v>89541000</v>
      </c>
      <c r="K65" s="50">
        <f t="shared" si="30"/>
        <v>111071733</v>
      </c>
      <c r="L65" s="49">
        <f t="shared" si="30"/>
        <v>42979000</v>
      </c>
      <c r="M65" s="51">
        <f t="shared" si="30"/>
        <v>39674832</v>
      </c>
      <c r="N65" s="49">
        <f t="shared" si="30"/>
        <v>0</v>
      </c>
      <c r="O65" s="50">
        <f t="shared" si="30"/>
        <v>0</v>
      </c>
      <c r="P65" s="49">
        <f t="shared" si="30"/>
        <v>211971000</v>
      </c>
      <c r="Q65" s="50">
        <f t="shared" si="30"/>
        <v>196301523</v>
      </c>
      <c r="R65" s="34">
        <f t="shared" si="16"/>
        <v>-52.000759428641629</v>
      </c>
      <c r="S65" s="35">
        <f t="shared" si="17"/>
        <v>-64.279991921977114</v>
      </c>
      <c r="T65" s="34">
        <f t="shared" si="18"/>
        <v>37.605380434011273</v>
      </c>
      <c r="U65" s="35">
        <f t="shared" si="19"/>
        <v>34.82548769497155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108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234004000</v>
      </c>
      <c r="C8" s="36">
        <f t="shared" si="0"/>
        <v>22998000</v>
      </c>
      <c r="D8" s="36">
        <f t="shared" si="0"/>
        <v>0</v>
      </c>
      <c r="E8" s="36">
        <f t="shared" si="0"/>
        <v>257002000</v>
      </c>
      <c r="F8" s="37">
        <f t="shared" si="0"/>
        <v>226902000</v>
      </c>
      <c r="G8" s="38">
        <f t="shared" si="0"/>
        <v>187108000</v>
      </c>
      <c r="H8" s="37">
        <f t="shared" si="0"/>
        <v>6339000</v>
      </c>
      <c r="I8" s="38">
        <f t="shared" si="0"/>
        <v>2975822</v>
      </c>
      <c r="J8" s="37">
        <f t="shared" si="0"/>
        <v>48234000</v>
      </c>
      <c r="K8" s="38">
        <f t="shared" si="0"/>
        <v>17133813</v>
      </c>
      <c r="L8" s="37">
        <f t="shared" si="0"/>
        <v>35812000</v>
      </c>
      <c r="M8" s="38">
        <f t="shared" si="0"/>
        <v>48203223</v>
      </c>
      <c r="N8" s="37">
        <f t="shared" si="0"/>
        <v>0</v>
      </c>
      <c r="O8" s="38">
        <f t="shared" si="0"/>
        <v>0</v>
      </c>
      <c r="P8" s="37">
        <f t="shared" si="0"/>
        <v>90385000</v>
      </c>
      <c r="Q8" s="38">
        <f t="shared" si="0"/>
        <v>68312858</v>
      </c>
      <c r="R8" s="16">
        <f>IF(($J8       =0),0,((($L8       -$J8       )/$J8       )*100))</f>
        <v>-25.75361777998922</v>
      </c>
      <c r="S8" s="17">
        <f>IF(($K8       =0),0,((($M8       -$K8       )/$K8       )*100))</f>
        <v>181.3338922281923</v>
      </c>
      <c r="T8" s="16">
        <f>IF(($E8       =0),0,(($P8       /$E8       )*100))</f>
        <v>35.168987011774227</v>
      </c>
      <c r="U8" s="18">
        <f>IF(($E8       =0),0,(($Q8       /$E8       )*100))</f>
        <v>26.580671745745171</v>
      </c>
      <c r="V8" s="37">
        <f t="shared" ref="V8:W8" si="1">+V9+V28</f>
        <v>2858000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223398000</v>
      </c>
      <c r="C9" s="39">
        <f t="shared" si="2"/>
        <v>22998000</v>
      </c>
      <c r="D9" s="39">
        <f t="shared" si="2"/>
        <v>0</v>
      </c>
      <c r="E9" s="39">
        <f t="shared" si="2"/>
        <v>246396000</v>
      </c>
      <c r="F9" s="40">
        <f t="shared" si="2"/>
        <v>216296000</v>
      </c>
      <c r="G9" s="41">
        <f t="shared" si="2"/>
        <v>176502000</v>
      </c>
      <c r="H9" s="40">
        <f t="shared" si="2"/>
        <v>5905000</v>
      </c>
      <c r="I9" s="41">
        <f t="shared" si="2"/>
        <v>2744551</v>
      </c>
      <c r="J9" s="40">
        <f t="shared" si="2"/>
        <v>45976000</v>
      </c>
      <c r="K9" s="41">
        <f t="shared" si="2"/>
        <v>13246747</v>
      </c>
      <c r="L9" s="40">
        <f t="shared" si="2"/>
        <v>33556000</v>
      </c>
      <c r="M9" s="41">
        <f t="shared" si="2"/>
        <v>46708634</v>
      </c>
      <c r="N9" s="40">
        <f t="shared" si="2"/>
        <v>0</v>
      </c>
      <c r="O9" s="41">
        <f t="shared" si="2"/>
        <v>0</v>
      </c>
      <c r="P9" s="40">
        <f t="shared" si="2"/>
        <v>85437000</v>
      </c>
      <c r="Q9" s="41">
        <f t="shared" si="2"/>
        <v>62699932</v>
      </c>
      <c r="R9" s="20">
        <f>IF(($J9       =0),0,((($L9       -$J9       )/$J9       )*100))</f>
        <v>-27.014094310074821</v>
      </c>
      <c r="S9" s="21">
        <f>IF(($K9       =0),0,((($M9       -$K9       )/$K9       )*100))</f>
        <v>252.60456019881713</v>
      </c>
      <c r="T9" s="20">
        <f>IF(($E9       =0),0,(($P9       /$E9       )*100))</f>
        <v>34.674670043344861</v>
      </c>
      <c r="U9" s="22">
        <f>IF(($E9       =0),0,(($Q9       /$E9       )*100))</f>
        <v>25.446814071657009</v>
      </c>
      <c r="V9" s="40">
        <f t="shared" ref="V9:W9" si="3">SUM(V10:V27)</f>
        <v>2858000</v>
      </c>
      <c r="W9" s="41">
        <f t="shared" si="3"/>
        <v>0</v>
      </c>
    </row>
    <row r="10" spans="1:23" ht="13" x14ac:dyDescent="0.3">
      <c r="A10" s="23" t="s">
        <v>36</v>
      </c>
      <c r="B10" s="42">
        <v>108271000</v>
      </c>
      <c r="C10" s="42"/>
      <c r="D10" s="42"/>
      <c r="E10" s="42">
        <f t="shared" ref="E10:E41" si="4">$B10      +$C10      +$D10</f>
        <v>108271000</v>
      </c>
      <c r="F10" s="43">
        <v>78171000</v>
      </c>
      <c r="G10" s="44">
        <v>78171000</v>
      </c>
      <c r="H10" s="43"/>
      <c r="I10" s="44"/>
      <c r="J10" s="43">
        <v>31539000</v>
      </c>
      <c r="K10" s="44">
        <v>8211704</v>
      </c>
      <c r="L10" s="43">
        <v>28395000</v>
      </c>
      <c r="M10" s="44">
        <v>35228002</v>
      </c>
      <c r="N10" s="43"/>
      <c r="O10" s="44"/>
      <c r="P10" s="43">
        <f t="shared" ref="P10:P41" si="5">$H10      +$J10      +$L10      +$N10</f>
        <v>59934000</v>
      </c>
      <c r="Q10" s="44">
        <f t="shared" ref="Q10:Q41" si="6">$I10      +$K10      +$M10      +$O10</f>
        <v>43439706</v>
      </c>
      <c r="R10" s="24">
        <f t="shared" ref="R10:R41" si="7">IF(($J10      =0),0,((($L10      -$J10      )/$J10      )*100))</f>
        <v>-9.9686102920194042</v>
      </c>
      <c r="S10" s="25">
        <f t="shared" ref="S10:S41" si="8">IF(($K10      =0),0,((($M10      -$K10      )/$K10      )*100))</f>
        <v>328.99746508154703</v>
      </c>
      <c r="T10" s="24">
        <f t="shared" ref="T10:T41" si="9">IF(($E10      =0),0,(($P10      /$E10      )*100))</f>
        <v>55.35554303553122</v>
      </c>
      <c r="U10" s="26">
        <f t="shared" ref="U10:U41" si="10">IF(($E10      =0),0,(($Q10      /$E10      )*100))</f>
        <v>40.121275318413979</v>
      </c>
      <c r="V10" s="43">
        <v>2574000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24733000</v>
      </c>
      <c r="C13" s="42"/>
      <c r="D13" s="42"/>
      <c r="E13" s="42">
        <f t="shared" si="4"/>
        <v>24733000</v>
      </c>
      <c r="F13" s="43">
        <v>24733000</v>
      </c>
      <c r="G13" s="44">
        <v>24733000</v>
      </c>
      <c r="H13" s="43"/>
      <c r="I13" s="44"/>
      <c r="J13" s="43">
        <v>8754000</v>
      </c>
      <c r="K13" s="44"/>
      <c r="L13" s="43"/>
      <c r="M13" s="44">
        <v>7672043</v>
      </c>
      <c r="N13" s="43"/>
      <c r="O13" s="44"/>
      <c r="P13" s="43">
        <f t="shared" si="5"/>
        <v>8754000</v>
      </c>
      <c r="Q13" s="44">
        <f t="shared" si="6"/>
        <v>7672043</v>
      </c>
      <c r="R13" s="24">
        <f t="shared" si="7"/>
        <v>-100</v>
      </c>
      <c r="S13" s="25">
        <f t="shared" si="8"/>
        <v>0</v>
      </c>
      <c r="T13" s="24">
        <f t="shared" si="9"/>
        <v>35.394008005498726</v>
      </c>
      <c r="U13" s="26">
        <f t="shared" si="10"/>
        <v>31.019459830995029</v>
      </c>
      <c r="V13" s="43">
        <v>284000</v>
      </c>
      <c r="W13" s="44"/>
    </row>
    <row r="14" spans="1:23" ht="13" x14ac:dyDescent="0.3">
      <c r="A14" s="23" t="s">
        <v>40</v>
      </c>
      <c r="B14" s="42">
        <v>20394000</v>
      </c>
      <c r="C14" s="42"/>
      <c r="D14" s="42"/>
      <c r="E14" s="42">
        <f t="shared" si="4"/>
        <v>20394000</v>
      </c>
      <c r="F14" s="43">
        <v>20394000</v>
      </c>
      <c r="G14" s="44">
        <v>10600000</v>
      </c>
      <c r="H14" s="43"/>
      <c r="I14" s="44"/>
      <c r="J14" s="43">
        <v>395000</v>
      </c>
      <c r="K14" s="44"/>
      <c r="L14" s="43"/>
      <c r="M14" s="44">
        <v>395000</v>
      </c>
      <c r="N14" s="43"/>
      <c r="O14" s="44"/>
      <c r="P14" s="43">
        <f t="shared" si="5"/>
        <v>395000</v>
      </c>
      <c r="Q14" s="44">
        <f t="shared" si="6"/>
        <v>395000</v>
      </c>
      <c r="R14" s="24">
        <f t="shared" si="7"/>
        <v>-100</v>
      </c>
      <c r="S14" s="25">
        <f t="shared" si="8"/>
        <v>0</v>
      </c>
      <c r="T14" s="24">
        <f t="shared" si="9"/>
        <v>1.9368441698538785</v>
      </c>
      <c r="U14" s="26">
        <f t="shared" si="10"/>
        <v>1.9368441698538785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22998000</v>
      </c>
      <c r="D20" s="42"/>
      <c r="E20" s="42">
        <f t="shared" si="4"/>
        <v>22998000</v>
      </c>
      <c r="F20" s="43">
        <v>22998000</v>
      </c>
      <c r="G20" s="44">
        <v>22998000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70000000</v>
      </c>
      <c r="C23" s="42"/>
      <c r="D23" s="42"/>
      <c r="E23" s="42">
        <f t="shared" si="4"/>
        <v>70000000</v>
      </c>
      <c r="F23" s="43">
        <v>70000000</v>
      </c>
      <c r="G23" s="44">
        <v>40000000</v>
      </c>
      <c r="H23" s="43">
        <v>5905000</v>
      </c>
      <c r="I23" s="44">
        <v>2744551</v>
      </c>
      <c r="J23" s="43">
        <v>5288000</v>
      </c>
      <c r="K23" s="44">
        <v>5035043</v>
      </c>
      <c r="L23" s="43">
        <v>5161000</v>
      </c>
      <c r="M23" s="44">
        <v>3413589</v>
      </c>
      <c r="N23" s="43"/>
      <c r="O23" s="44"/>
      <c r="P23" s="43">
        <f t="shared" si="5"/>
        <v>16354000</v>
      </c>
      <c r="Q23" s="44">
        <f t="shared" si="6"/>
        <v>11193183</v>
      </c>
      <c r="R23" s="24">
        <f t="shared" si="7"/>
        <v>-2.4016641452344931</v>
      </c>
      <c r="S23" s="25">
        <f t="shared" si="8"/>
        <v>-32.203379395171005</v>
      </c>
      <c r="T23" s="24">
        <f t="shared" si="9"/>
        <v>23.362857142857145</v>
      </c>
      <c r="U23" s="26">
        <f t="shared" si="10"/>
        <v>15.990261428571429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10606000</v>
      </c>
      <c r="C28" s="39">
        <f t="shared" si="11"/>
        <v>0</v>
      </c>
      <c r="D28" s="39">
        <f t="shared" si="11"/>
        <v>0</v>
      </c>
      <c r="E28" s="39">
        <f t="shared" si="11"/>
        <v>10606000</v>
      </c>
      <c r="F28" s="40">
        <f t="shared" si="11"/>
        <v>10606000</v>
      </c>
      <c r="G28" s="41">
        <f t="shared" si="11"/>
        <v>10606000</v>
      </c>
      <c r="H28" s="40">
        <f t="shared" si="11"/>
        <v>434000</v>
      </c>
      <c r="I28" s="41">
        <f t="shared" si="11"/>
        <v>231271</v>
      </c>
      <c r="J28" s="40">
        <f t="shared" si="11"/>
        <v>2258000</v>
      </c>
      <c r="K28" s="41">
        <f t="shared" si="11"/>
        <v>3887066</v>
      </c>
      <c r="L28" s="40">
        <f t="shared" si="11"/>
        <v>2256000</v>
      </c>
      <c r="M28" s="41">
        <f t="shared" si="11"/>
        <v>1494589</v>
      </c>
      <c r="N28" s="40">
        <f t="shared" si="11"/>
        <v>0</v>
      </c>
      <c r="O28" s="41">
        <f t="shared" si="11"/>
        <v>0</v>
      </c>
      <c r="P28" s="40">
        <f t="shared" si="11"/>
        <v>4948000</v>
      </c>
      <c r="Q28" s="41">
        <f t="shared" si="11"/>
        <v>5612926</v>
      </c>
      <c r="R28" s="20">
        <f t="shared" si="7"/>
        <v>-8.8573959255978746E-2</v>
      </c>
      <c r="S28" s="21">
        <f t="shared" si="8"/>
        <v>-61.549688119522536</v>
      </c>
      <c r="T28" s="20">
        <f t="shared" si="9"/>
        <v>46.652838016217238</v>
      </c>
      <c r="U28" s="22">
        <f t="shared" si="10"/>
        <v>52.922176126720721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74000</v>
      </c>
      <c r="I31" s="44">
        <v>49058</v>
      </c>
      <c r="J31" s="43">
        <v>278000</v>
      </c>
      <c r="K31" s="44">
        <v>279974</v>
      </c>
      <c r="L31" s="43">
        <v>1903000</v>
      </c>
      <c r="M31" s="44">
        <v>148421</v>
      </c>
      <c r="N31" s="43"/>
      <c r="O31" s="44"/>
      <c r="P31" s="43">
        <f t="shared" si="5"/>
        <v>2255000</v>
      </c>
      <c r="Q31" s="44">
        <f t="shared" si="6"/>
        <v>477453</v>
      </c>
      <c r="R31" s="24">
        <f t="shared" si="7"/>
        <v>584.53237410071938</v>
      </c>
      <c r="S31" s="25">
        <f t="shared" si="8"/>
        <v>-46.98757741790309</v>
      </c>
      <c r="T31" s="24">
        <f t="shared" si="9"/>
        <v>75.166666666666671</v>
      </c>
      <c r="U31" s="26">
        <f t="shared" si="10"/>
        <v>15.915099999999999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2606000</v>
      </c>
      <c r="C33" s="42"/>
      <c r="D33" s="42"/>
      <c r="E33" s="42">
        <f t="shared" si="4"/>
        <v>2606000</v>
      </c>
      <c r="F33" s="43">
        <v>2606000</v>
      </c>
      <c r="G33" s="44">
        <v>2606000</v>
      </c>
      <c r="H33" s="43">
        <v>360000</v>
      </c>
      <c r="I33" s="44">
        <v>182213</v>
      </c>
      <c r="J33" s="43">
        <v>521000</v>
      </c>
      <c r="K33" s="44">
        <v>748747</v>
      </c>
      <c r="L33" s="43">
        <v>353000</v>
      </c>
      <c r="M33" s="44">
        <v>731295</v>
      </c>
      <c r="N33" s="43"/>
      <c r="O33" s="44"/>
      <c r="P33" s="43">
        <f t="shared" si="5"/>
        <v>1234000</v>
      </c>
      <c r="Q33" s="44">
        <f t="shared" si="6"/>
        <v>1662255</v>
      </c>
      <c r="R33" s="24">
        <f t="shared" si="7"/>
        <v>-32.245681381957773</v>
      </c>
      <c r="S33" s="25">
        <f t="shared" si="8"/>
        <v>-2.3308273689243495</v>
      </c>
      <c r="T33" s="24">
        <f t="shared" si="9"/>
        <v>47.352264006139677</v>
      </c>
      <c r="U33" s="26">
        <f t="shared" si="10"/>
        <v>63.785686876438987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5000000</v>
      </c>
      <c r="C36" s="42"/>
      <c r="D36" s="42"/>
      <c r="E36" s="42">
        <f t="shared" si="4"/>
        <v>5000000</v>
      </c>
      <c r="F36" s="43">
        <v>5000000</v>
      </c>
      <c r="G36" s="44">
        <v>5000000</v>
      </c>
      <c r="H36" s="43"/>
      <c r="I36" s="44"/>
      <c r="J36" s="43">
        <v>1459000</v>
      </c>
      <c r="K36" s="44">
        <v>2858345</v>
      </c>
      <c r="L36" s="43"/>
      <c r="M36" s="44">
        <v>614873</v>
      </c>
      <c r="N36" s="43"/>
      <c r="O36" s="44"/>
      <c r="P36" s="43">
        <f t="shared" si="5"/>
        <v>1459000</v>
      </c>
      <c r="Q36" s="44">
        <f t="shared" si="6"/>
        <v>3473218</v>
      </c>
      <c r="R36" s="24">
        <f t="shared" si="7"/>
        <v>-100</v>
      </c>
      <c r="S36" s="25">
        <f t="shared" si="8"/>
        <v>-78.488495965322585</v>
      </c>
      <c r="T36" s="24">
        <f t="shared" si="9"/>
        <v>29.18</v>
      </c>
      <c r="U36" s="26">
        <f t="shared" si="10"/>
        <v>69.464359999999999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27736000</v>
      </c>
      <c r="C43" s="45">
        <f t="shared" si="20"/>
        <v>0</v>
      </c>
      <c r="D43" s="45">
        <f t="shared" si="20"/>
        <v>0</v>
      </c>
      <c r="E43" s="45">
        <f t="shared" si="20"/>
        <v>27736000</v>
      </c>
      <c r="F43" s="46">
        <f t="shared" si="20"/>
        <v>25399000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27736000</v>
      </c>
      <c r="C44" s="39">
        <f t="shared" si="22"/>
        <v>0</v>
      </c>
      <c r="D44" s="39">
        <f t="shared" si="22"/>
        <v>0</v>
      </c>
      <c r="E44" s="39">
        <f t="shared" si="22"/>
        <v>27736000</v>
      </c>
      <c r="F44" s="40">
        <f t="shared" si="22"/>
        <v>25399000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25736000</v>
      </c>
      <c r="C46" s="42"/>
      <c r="D46" s="42"/>
      <c r="E46" s="42">
        <f t="shared" si="13"/>
        <v>25736000</v>
      </c>
      <c r="F46" s="43">
        <v>23399000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/>
      <c r="D47" s="42"/>
      <c r="E47" s="42">
        <f t="shared" si="13"/>
        <v>2000000</v>
      </c>
      <c r="F47" s="43">
        <v>2000000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261740000</v>
      </c>
      <c r="C61" s="39">
        <f t="shared" si="26"/>
        <v>22998000</v>
      </c>
      <c r="D61" s="39">
        <f t="shared" si="26"/>
        <v>0</v>
      </c>
      <c r="E61" s="39">
        <f t="shared" si="26"/>
        <v>284738000</v>
      </c>
      <c r="F61" s="40">
        <f t="shared" si="26"/>
        <v>252301000</v>
      </c>
      <c r="G61" s="41">
        <f t="shared" si="26"/>
        <v>187108000</v>
      </c>
      <c r="H61" s="40">
        <f t="shared" si="26"/>
        <v>6339000</v>
      </c>
      <c r="I61" s="41">
        <f t="shared" si="26"/>
        <v>2975822</v>
      </c>
      <c r="J61" s="40">
        <f t="shared" si="26"/>
        <v>48234000</v>
      </c>
      <c r="K61" s="41">
        <f t="shared" si="26"/>
        <v>17133813</v>
      </c>
      <c r="L61" s="40">
        <f t="shared" si="26"/>
        <v>35812000</v>
      </c>
      <c r="M61" s="41">
        <f t="shared" si="26"/>
        <v>48203223</v>
      </c>
      <c r="N61" s="40">
        <f t="shared" si="26"/>
        <v>0</v>
      </c>
      <c r="O61" s="41">
        <f t="shared" si="26"/>
        <v>0</v>
      </c>
      <c r="P61" s="40">
        <f t="shared" si="26"/>
        <v>90385000</v>
      </c>
      <c r="Q61" s="41">
        <f t="shared" si="26"/>
        <v>68312858</v>
      </c>
      <c r="R61" s="20">
        <f t="shared" si="16"/>
        <v>-25.75361777998922</v>
      </c>
      <c r="S61" s="21">
        <f t="shared" si="17"/>
        <v>181.3338922281923</v>
      </c>
      <c r="T61" s="20">
        <f t="shared" si="18"/>
        <v>31.743216571023186</v>
      </c>
      <c r="U61" s="22">
        <f t="shared" si="19"/>
        <v>23.991479184373002</v>
      </c>
      <c r="V61" s="40">
        <f t="shared" ref="V61:W61" si="27">+V8+V43</f>
        <v>2858000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261740000</v>
      </c>
      <c r="C65" s="48">
        <f t="shared" si="30"/>
        <v>22998000</v>
      </c>
      <c r="D65" s="48">
        <f t="shared" si="30"/>
        <v>0</v>
      </c>
      <c r="E65" s="48">
        <f t="shared" si="30"/>
        <v>284738000</v>
      </c>
      <c r="F65" s="49">
        <f t="shared" si="30"/>
        <v>252301000</v>
      </c>
      <c r="G65" s="50">
        <f t="shared" si="30"/>
        <v>187108000</v>
      </c>
      <c r="H65" s="49">
        <f t="shared" si="30"/>
        <v>6339000</v>
      </c>
      <c r="I65" s="50">
        <f t="shared" si="30"/>
        <v>2975822</v>
      </c>
      <c r="J65" s="49">
        <f t="shared" si="30"/>
        <v>48234000</v>
      </c>
      <c r="K65" s="50">
        <f t="shared" si="30"/>
        <v>17133813</v>
      </c>
      <c r="L65" s="49">
        <f t="shared" si="30"/>
        <v>35812000</v>
      </c>
      <c r="M65" s="51">
        <f t="shared" si="30"/>
        <v>48203223</v>
      </c>
      <c r="N65" s="49">
        <f t="shared" si="30"/>
        <v>0</v>
      </c>
      <c r="O65" s="50">
        <f t="shared" si="30"/>
        <v>0</v>
      </c>
      <c r="P65" s="49">
        <f t="shared" si="30"/>
        <v>90385000</v>
      </c>
      <c r="Q65" s="50">
        <f t="shared" si="30"/>
        <v>68312858</v>
      </c>
      <c r="R65" s="34">
        <f t="shared" si="16"/>
        <v>-25.75361777998922</v>
      </c>
      <c r="S65" s="35">
        <f t="shared" si="17"/>
        <v>181.3338922281923</v>
      </c>
      <c r="T65" s="34">
        <f t="shared" si="18"/>
        <v>31.743216571023186</v>
      </c>
      <c r="U65" s="35">
        <f t="shared" si="19"/>
        <v>23.991479184373002</v>
      </c>
      <c r="V65" s="49">
        <f>+V61+V62</f>
        <v>2858000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109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108991000</v>
      </c>
      <c r="C8" s="36">
        <f t="shared" si="0"/>
        <v>0</v>
      </c>
      <c r="D8" s="36">
        <f t="shared" si="0"/>
        <v>0</v>
      </c>
      <c r="E8" s="36">
        <f t="shared" si="0"/>
        <v>108991000</v>
      </c>
      <c r="F8" s="37">
        <f t="shared" si="0"/>
        <v>108991000</v>
      </c>
      <c r="G8" s="38">
        <f t="shared" si="0"/>
        <v>103991000</v>
      </c>
      <c r="H8" s="37">
        <f t="shared" si="0"/>
        <v>25755000</v>
      </c>
      <c r="I8" s="38">
        <f t="shared" si="0"/>
        <v>0</v>
      </c>
      <c r="J8" s="37">
        <f t="shared" si="0"/>
        <v>21311000</v>
      </c>
      <c r="K8" s="38">
        <f t="shared" si="0"/>
        <v>0</v>
      </c>
      <c r="L8" s="37">
        <f t="shared" si="0"/>
        <v>9093000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56159000</v>
      </c>
      <c r="Q8" s="38">
        <f t="shared" si="0"/>
        <v>0</v>
      </c>
      <c r="R8" s="16">
        <f>IF(($J8       =0),0,((($L8       -$J8       )/$J8       )*100))</f>
        <v>-57.331894326873446</v>
      </c>
      <c r="S8" s="17">
        <f>IF(($K8       =0),0,((($M8       -$K8       )/$K8       )*100))</f>
        <v>0</v>
      </c>
      <c r="T8" s="16">
        <f>IF(($E8       =0),0,(($P8       /$E8       )*100))</f>
        <v>51.526272811516549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103772000</v>
      </c>
      <c r="C9" s="39">
        <f t="shared" si="2"/>
        <v>0</v>
      </c>
      <c r="D9" s="39">
        <f t="shared" si="2"/>
        <v>0</v>
      </c>
      <c r="E9" s="39">
        <f t="shared" si="2"/>
        <v>103772000</v>
      </c>
      <c r="F9" s="40">
        <f t="shared" si="2"/>
        <v>103772000</v>
      </c>
      <c r="G9" s="41">
        <f t="shared" si="2"/>
        <v>98772000</v>
      </c>
      <c r="H9" s="40">
        <f t="shared" si="2"/>
        <v>23003000</v>
      </c>
      <c r="I9" s="41">
        <f t="shared" si="2"/>
        <v>0</v>
      </c>
      <c r="J9" s="40">
        <f t="shared" si="2"/>
        <v>20161000</v>
      </c>
      <c r="K9" s="41">
        <f t="shared" si="2"/>
        <v>0</v>
      </c>
      <c r="L9" s="40">
        <f t="shared" si="2"/>
        <v>8611000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51775000</v>
      </c>
      <c r="Q9" s="41">
        <f t="shared" si="2"/>
        <v>0</v>
      </c>
      <c r="R9" s="20">
        <f>IF(($J9       =0),0,((($L9       -$J9       )/$J9       )*100))</f>
        <v>-57.288824959079406</v>
      </c>
      <c r="S9" s="21">
        <f>IF(($K9       =0),0,((($M9       -$K9       )/$K9       )*100))</f>
        <v>0</v>
      </c>
      <c r="T9" s="20">
        <f>IF(($E9       =0),0,(($P9       /$E9       )*100))</f>
        <v>49.893034729984969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33772000</v>
      </c>
      <c r="C10" s="42"/>
      <c r="D10" s="42"/>
      <c r="E10" s="42">
        <f t="shared" ref="E10:E41" si="4">$B10      +$C10      +$D10</f>
        <v>33772000</v>
      </c>
      <c r="F10" s="43">
        <v>33772000</v>
      </c>
      <c r="G10" s="44">
        <v>33772000</v>
      </c>
      <c r="H10" s="43">
        <v>5000000</v>
      </c>
      <c r="I10" s="44"/>
      <c r="J10" s="43">
        <v>20161000</v>
      </c>
      <c r="K10" s="44"/>
      <c r="L10" s="43">
        <v>8611000</v>
      </c>
      <c r="M10" s="44"/>
      <c r="N10" s="43"/>
      <c r="O10" s="44"/>
      <c r="P10" s="43">
        <f t="shared" ref="P10:P41" si="5">$H10      +$J10      +$L10      +$N10</f>
        <v>33772000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-57.288824959079406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100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70000000</v>
      </c>
      <c r="C23" s="42"/>
      <c r="D23" s="42"/>
      <c r="E23" s="42">
        <f t="shared" si="4"/>
        <v>70000000</v>
      </c>
      <c r="F23" s="43">
        <v>70000000</v>
      </c>
      <c r="G23" s="44">
        <v>65000000</v>
      </c>
      <c r="H23" s="43">
        <v>18003000</v>
      </c>
      <c r="I23" s="44"/>
      <c r="J23" s="43"/>
      <c r="K23" s="44"/>
      <c r="L23" s="43"/>
      <c r="M23" s="44"/>
      <c r="N23" s="43"/>
      <c r="O23" s="44"/>
      <c r="P23" s="43">
        <f t="shared" si="5"/>
        <v>18003000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25.71857142857143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5219000</v>
      </c>
      <c r="C28" s="39">
        <f t="shared" si="11"/>
        <v>0</v>
      </c>
      <c r="D28" s="39">
        <f t="shared" si="11"/>
        <v>0</v>
      </c>
      <c r="E28" s="39">
        <f t="shared" si="11"/>
        <v>5219000</v>
      </c>
      <c r="F28" s="40">
        <f t="shared" si="11"/>
        <v>5219000</v>
      </c>
      <c r="G28" s="41">
        <f t="shared" si="11"/>
        <v>5219000</v>
      </c>
      <c r="H28" s="40">
        <f t="shared" si="11"/>
        <v>2752000</v>
      </c>
      <c r="I28" s="41">
        <f t="shared" si="11"/>
        <v>0</v>
      </c>
      <c r="J28" s="40">
        <f t="shared" si="11"/>
        <v>1150000</v>
      </c>
      <c r="K28" s="41">
        <f t="shared" si="11"/>
        <v>0</v>
      </c>
      <c r="L28" s="40">
        <f t="shared" si="11"/>
        <v>482000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4384000</v>
      </c>
      <c r="Q28" s="41">
        <f t="shared" si="11"/>
        <v>0</v>
      </c>
      <c r="R28" s="20">
        <f t="shared" si="7"/>
        <v>-58.086956521739133</v>
      </c>
      <c r="S28" s="21">
        <f t="shared" si="8"/>
        <v>0</v>
      </c>
      <c r="T28" s="20">
        <f t="shared" si="9"/>
        <v>84.000766430350637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3800000</v>
      </c>
      <c r="C31" s="42"/>
      <c r="D31" s="42"/>
      <c r="E31" s="42">
        <f t="shared" si="4"/>
        <v>3800000</v>
      </c>
      <c r="F31" s="43">
        <v>3800000</v>
      </c>
      <c r="G31" s="44">
        <v>3800000</v>
      </c>
      <c r="H31" s="43">
        <v>2510000</v>
      </c>
      <c r="I31" s="44"/>
      <c r="J31" s="43">
        <v>796000</v>
      </c>
      <c r="K31" s="44"/>
      <c r="L31" s="43">
        <v>84000</v>
      </c>
      <c r="M31" s="44"/>
      <c r="N31" s="43"/>
      <c r="O31" s="44"/>
      <c r="P31" s="43">
        <f t="shared" si="5"/>
        <v>3390000</v>
      </c>
      <c r="Q31" s="44">
        <f t="shared" si="6"/>
        <v>0</v>
      </c>
      <c r="R31" s="24">
        <f t="shared" si="7"/>
        <v>-89.447236180904525</v>
      </c>
      <c r="S31" s="25">
        <f t="shared" si="8"/>
        <v>0</v>
      </c>
      <c r="T31" s="24">
        <f t="shared" si="9"/>
        <v>89.21052631578948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1419000</v>
      </c>
      <c r="C33" s="42"/>
      <c r="D33" s="42"/>
      <c r="E33" s="42">
        <f t="shared" si="4"/>
        <v>1419000</v>
      </c>
      <c r="F33" s="43">
        <v>1419000</v>
      </c>
      <c r="G33" s="44">
        <v>1419000</v>
      </c>
      <c r="H33" s="43">
        <v>242000</v>
      </c>
      <c r="I33" s="44"/>
      <c r="J33" s="43">
        <v>354000</v>
      </c>
      <c r="K33" s="44"/>
      <c r="L33" s="43">
        <v>398000</v>
      </c>
      <c r="M33" s="44"/>
      <c r="N33" s="43"/>
      <c r="O33" s="44"/>
      <c r="P33" s="43">
        <f t="shared" si="5"/>
        <v>994000</v>
      </c>
      <c r="Q33" s="44">
        <f t="shared" si="6"/>
        <v>0</v>
      </c>
      <c r="R33" s="24">
        <f t="shared" si="7"/>
        <v>12.429378531073446</v>
      </c>
      <c r="S33" s="25">
        <f t="shared" si="8"/>
        <v>0</v>
      </c>
      <c r="T33" s="24">
        <f t="shared" si="9"/>
        <v>70.049330514446794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212000</v>
      </c>
      <c r="C43" s="45">
        <f t="shared" si="20"/>
        <v>0</v>
      </c>
      <c r="D43" s="45">
        <f t="shared" si="20"/>
        <v>0</v>
      </c>
      <c r="E43" s="45">
        <f t="shared" si="20"/>
        <v>212000</v>
      </c>
      <c r="F43" s="46">
        <f t="shared" si="20"/>
        <v>193000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212000</v>
      </c>
      <c r="C44" s="39">
        <f t="shared" si="22"/>
        <v>0</v>
      </c>
      <c r="D44" s="39">
        <f t="shared" si="22"/>
        <v>0</v>
      </c>
      <c r="E44" s="39">
        <f t="shared" si="22"/>
        <v>212000</v>
      </c>
      <c r="F44" s="40">
        <f t="shared" si="22"/>
        <v>193000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212000</v>
      </c>
      <c r="C46" s="42"/>
      <c r="D46" s="42"/>
      <c r="E46" s="42">
        <f t="shared" si="13"/>
        <v>212000</v>
      </c>
      <c r="F46" s="43">
        <v>193000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109203000</v>
      </c>
      <c r="C61" s="39">
        <f t="shared" si="26"/>
        <v>0</v>
      </c>
      <c r="D61" s="39">
        <f t="shared" si="26"/>
        <v>0</v>
      </c>
      <c r="E61" s="39">
        <f t="shared" si="26"/>
        <v>109203000</v>
      </c>
      <c r="F61" s="40">
        <f t="shared" si="26"/>
        <v>109184000</v>
      </c>
      <c r="G61" s="41">
        <f t="shared" si="26"/>
        <v>103991000</v>
      </c>
      <c r="H61" s="40">
        <f t="shared" si="26"/>
        <v>25755000</v>
      </c>
      <c r="I61" s="41">
        <f t="shared" si="26"/>
        <v>0</v>
      </c>
      <c r="J61" s="40">
        <f t="shared" si="26"/>
        <v>21311000</v>
      </c>
      <c r="K61" s="41">
        <f t="shared" si="26"/>
        <v>0</v>
      </c>
      <c r="L61" s="40">
        <f t="shared" si="26"/>
        <v>9093000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56159000</v>
      </c>
      <c r="Q61" s="41">
        <f t="shared" si="26"/>
        <v>0</v>
      </c>
      <c r="R61" s="20">
        <f t="shared" si="16"/>
        <v>-57.331894326873446</v>
      </c>
      <c r="S61" s="21">
        <f t="shared" si="17"/>
        <v>0</v>
      </c>
      <c r="T61" s="20">
        <f t="shared" si="18"/>
        <v>51.426242868785657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109203000</v>
      </c>
      <c r="C65" s="48">
        <f t="shared" si="30"/>
        <v>0</v>
      </c>
      <c r="D65" s="48">
        <f t="shared" si="30"/>
        <v>0</v>
      </c>
      <c r="E65" s="48">
        <f t="shared" si="30"/>
        <v>109203000</v>
      </c>
      <c r="F65" s="49">
        <f t="shared" si="30"/>
        <v>109184000</v>
      </c>
      <c r="G65" s="50">
        <f t="shared" si="30"/>
        <v>103991000</v>
      </c>
      <c r="H65" s="49">
        <f t="shared" si="30"/>
        <v>25755000</v>
      </c>
      <c r="I65" s="50">
        <f t="shared" si="30"/>
        <v>0</v>
      </c>
      <c r="J65" s="49">
        <f t="shared" si="30"/>
        <v>21311000</v>
      </c>
      <c r="K65" s="50">
        <f t="shared" si="30"/>
        <v>0</v>
      </c>
      <c r="L65" s="49">
        <f t="shared" si="30"/>
        <v>9093000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56159000</v>
      </c>
      <c r="Q65" s="50">
        <f t="shared" si="30"/>
        <v>0</v>
      </c>
      <c r="R65" s="34">
        <f t="shared" si="16"/>
        <v>-57.331894326873446</v>
      </c>
      <c r="S65" s="35">
        <f t="shared" si="17"/>
        <v>0</v>
      </c>
      <c r="T65" s="34">
        <f t="shared" si="18"/>
        <v>51.426242868785657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110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189983000</v>
      </c>
      <c r="C8" s="36">
        <f t="shared" si="0"/>
        <v>0</v>
      </c>
      <c r="D8" s="36">
        <f t="shared" si="0"/>
        <v>0</v>
      </c>
      <c r="E8" s="36">
        <f t="shared" si="0"/>
        <v>189983000</v>
      </c>
      <c r="F8" s="37">
        <f t="shared" si="0"/>
        <v>189983000</v>
      </c>
      <c r="G8" s="38">
        <f t="shared" si="0"/>
        <v>189983000</v>
      </c>
      <c r="H8" s="37">
        <f t="shared" si="0"/>
        <v>16289000</v>
      </c>
      <c r="I8" s="38">
        <f t="shared" si="0"/>
        <v>0</v>
      </c>
      <c r="J8" s="37">
        <f t="shared" si="0"/>
        <v>39916000</v>
      </c>
      <c r="K8" s="38">
        <f t="shared" si="0"/>
        <v>57466452</v>
      </c>
      <c r="L8" s="37">
        <f t="shared" si="0"/>
        <v>55485000</v>
      </c>
      <c r="M8" s="38">
        <f t="shared" si="0"/>
        <v>32262167</v>
      </c>
      <c r="N8" s="37">
        <f t="shared" si="0"/>
        <v>0</v>
      </c>
      <c r="O8" s="38">
        <f t="shared" si="0"/>
        <v>0</v>
      </c>
      <c r="P8" s="37">
        <f t="shared" si="0"/>
        <v>111690000</v>
      </c>
      <c r="Q8" s="38">
        <f t="shared" si="0"/>
        <v>89728619</v>
      </c>
      <c r="R8" s="16">
        <f>IF(($J8       =0),0,((($L8       -$J8       )/$J8       )*100))</f>
        <v>39.004409259444834</v>
      </c>
      <c r="S8" s="17">
        <f>IF(($K8       =0),0,((($M8       -$K8       )/$K8       )*100))</f>
        <v>-43.859128452892826</v>
      </c>
      <c r="T8" s="16">
        <f>IF(($E8       =0),0,(($P8       /$E8       )*100))</f>
        <v>58.789470636846453</v>
      </c>
      <c r="U8" s="18">
        <f>IF(($E8       =0),0,(($Q8       /$E8       )*100))</f>
        <v>47.229814772900738</v>
      </c>
      <c r="V8" s="37">
        <f t="shared" ref="V8:W8" si="1">+V9+V28</f>
        <v>8134000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168364000</v>
      </c>
      <c r="C9" s="39">
        <f t="shared" si="2"/>
        <v>0</v>
      </c>
      <c r="D9" s="39">
        <f t="shared" si="2"/>
        <v>0</v>
      </c>
      <c r="E9" s="39">
        <f t="shared" si="2"/>
        <v>168364000</v>
      </c>
      <c r="F9" s="40">
        <f t="shared" si="2"/>
        <v>168364000</v>
      </c>
      <c r="G9" s="41">
        <f t="shared" si="2"/>
        <v>168364000</v>
      </c>
      <c r="H9" s="40">
        <f t="shared" si="2"/>
        <v>15831000</v>
      </c>
      <c r="I9" s="41">
        <f t="shared" si="2"/>
        <v>0</v>
      </c>
      <c r="J9" s="40">
        <f t="shared" si="2"/>
        <v>35109000</v>
      </c>
      <c r="K9" s="41">
        <f t="shared" si="2"/>
        <v>54259814</v>
      </c>
      <c r="L9" s="40">
        <f t="shared" si="2"/>
        <v>48192000</v>
      </c>
      <c r="M9" s="41">
        <f t="shared" si="2"/>
        <v>25670024</v>
      </c>
      <c r="N9" s="40">
        <f t="shared" si="2"/>
        <v>0</v>
      </c>
      <c r="O9" s="41">
        <f t="shared" si="2"/>
        <v>0</v>
      </c>
      <c r="P9" s="40">
        <f t="shared" si="2"/>
        <v>99132000</v>
      </c>
      <c r="Q9" s="41">
        <f t="shared" si="2"/>
        <v>79929838</v>
      </c>
      <c r="R9" s="20">
        <f>IF(($J9       =0),0,((($L9       -$J9       )/$J9       )*100))</f>
        <v>37.263949414679999</v>
      </c>
      <c r="S9" s="21">
        <f>IF(($K9       =0),0,((($M9       -$K9       )/$K9       )*100))</f>
        <v>-52.690541843729875</v>
      </c>
      <c r="T9" s="20">
        <f>IF(($E9       =0),0,(($P9       /$E9       )*100))</f>
        <v>58.879570454491457</v>
      </c>
      <c r="U9" s="22">
        <f>IF(($E9       =0),0,(($Q9       /$E9       )*100))</f>
        <v>47.474423273383856</v>
      </c>
      <c r="V9" s="40">
        <f t="shared" ref="V9:W9" si="3">SUM(V10:V27)</f>
        <v>8134000</v>
      </c>
      <c r="W9" s="41">
        <f t="shared" si="3"/>
        <v>0</v>
      </c>
    </row>
    <row r="10" spans="1:23" ht="13" x14ac:dyDescent="0.3">
      <c r="A10" s="23" t="s">
        <v>36</v>
      </c>
      <c r="B10" s="42">
        <v>97509000</v>
      </c>
      <c r="C10" s="42"/>
      <c r="D10" s="42"/>
      <c r="E10" s="42">
        <f t="shared" ref="E10:E41" si="4">$B10      +$C10      +$D10</f>
        <v>97509000</v>
      </c>
      <c r="F10" s="43">
        <v>97509000</v>
      </c>
      <c r="G10" s="44">
        <v>97509000</v>
      </c>
      <c r="H10" s="43">
        <v>11847000</v>
      </c>
      <c r="I10" s="44"/>
      <c r="J10" s="43">
        <v>10188000</v>
      </c>
      <c r="K10" s="44">
        <v>15782058</v>
      </c>
      <c r="L10" s="43">
        <v>26369000</v>
      </c>
      <c r="M10" s="44">
        <v>25585262</v>
      </c>
      <c r="N10" s="43"/>
      <c r="O10" s="44"/>
      <c r="P10" s="43">
        <f t="shared" ref="P10:P41" si="5">$H10      +$J10      +$L10      +$N10</f>
        <v>48404000</v>
      </c>
      <c r="Q10" s="44">
        <f t="shared" ref="Q10:Q41" si="6">$I10      +$K10      +$M10      +$O10</f>
        <v>41367320</v>
      </c>
      <c r="R10" s="24">
        <f t="shared" ref="R10:R41" si="7">IF(($J10      =0),0,((($L10      -$J10      )/$J10      )*100))</f>
        <v>158.82410679230469</v>
      </c>
      <c r="S10" s="25">
        <f t="shared" ref="S10:S41" si="8">IF(($K10      =0),0,((($M10      -$K10      )/$K10      )*100))</f>
        <v>62.116132129282505</v>
      </c>
      <c r="T10" s="24">
        <f t="shared" ref="T10:T41" si="9">IF(($E10      =0),0,(($P10      /$E10      )*100))</f>
        <v>49.640546000881969</v>
      </c>
      <c r="U10" s="26">
        <f t="shared" ref="U10:U41" si="10">IF(($E10      =0),0,(($Q10      /$E10      )*100))</f>
        <v>42.424104441641283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>
        <v>1868000</v>
      </c>
      <c r="W13" s="44"/>
    </row>
    <row r="14" spans="1:23" ht="13" x14ac:dyDescent="0.3">
      <c r="A14" s="23" t="s">
        <v>40</v>
      </c>
      <c r="B14" s="42">
        <v>10000000</v>
      </c>
      <c r="C14" s="42"/>
      <c r="D14" s="42"/>
      <c r="E14" s="42">
        <f t="shared" si="4"/>
        <v>10000000</v>
      </c>
      <c r="F14" s="43">
        <v>10000000</v>
      </c>
      <c r="G14" s="44">
        <v>10000000</v>
      </c>
      <c r="H14" s="43">
        <v>3984000</v>
      </c>
      <c r="I14" s="44"/>
      <c r="J14" s="43">
        <v>260000</v>
      </c>
      <c r="K14" s="44">
        <v>13702024</v>
      </c>
      <c r="L14" s="43"/>
      <c r="M14" s="44">
        <v>-11412885</v>
      </c>
      <c r="N14" s="43"/>
      <c r="O14" s="44"/>
      <c r="P14" s="43">
        <f t="shared" si="5"/>
        <v>4244000</v>
      </c>
      <c r="Q14" s="44">
        <f t="shared" si="6"/>
        <v>2289139</v>
      </c>
      <c r="R14" s="24">
        <f t="shared" si="7"/>
        <v>-100</v>
      </c>
      <c r="S14" s="25">
        <f t="shared" si="8"/>
        <v>-183.29342438752116</v>
      </c>
      <c r="T14" s="24">
        <f t="shared" si="9"/>
        <v>42.44</v>
      </c>
      <c r="U14" s="26">
        <f t="shared" si="10"/>
        <v>22.891390000000001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60855000</v>
      </c>
      <c r="C23" s="42"/>
      <c r="D23" s="42"/>
      <c r="E23" s="42">
        <f t="shared" si="4"/>
        <v>60855000</v>
      </c>
      <c r="F23" s="43">
        <v>60855000</v>
      </c>
      <c r="G23" s="44">
        <v>60855000</v>
      </c>
      <c r="H23" s="43"/>
      <c r="I23" s="44"/>
      <c r="J23" s="43">
        <v>24661000</v>
      </c>
      <c r="K23" s="44">
        <v>24775732</v>
      </c>
      <c r="L23" s="43">
        <v>21823000</v>
      </c>
      <c r="M23" s="44">
        <v>11497647</v>
      </c>
      <c r="N23" s="43"/>
      <c r="O23" s="44"/>
      <c r="P23" s="43">
        <f t="shared" si="5"/>
        <v>46484000</v>
      </c>
      <c r="Q23" s="44">
        <f t="shared" si="6"/>
        <v>36273379</v>
      </c>
      <c r="R23" s="24">
        <f t="shared" si="7"/>
        <v>-11.508049146425531</v>
      </c>
      <c r="S23" s="25">
        <f t="shared" si="8"/>
        <v>-53.5931087727297</v>
      </c>
      <c r="T23" s="24">
        <f t="shared" si="9"/>
        <v>76.384849231780464</v>
      </c>
      <c r="U23" s="26">
        <f t="shared" si="10"/>
        <v>59.606242708076572</v>
      </c>
      <c r="V23" s="43">
        <v>6266000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21619000</v>
      </c>
      <c r="C28" s="39">
        <f t="shared" si="11"/>
        <v>0</v>
      </c>
      <c r="D28" s="39">
        <f t="shared" si="11"/>
        <v>0</v>
      </c>
      <c r="E28" s="39">
        <f t="shared" si="11"/>
        <v>21619000</v>
      </c>
      <c r="F28" s="40">
        <f t="shared" si="11"/>
        <v>21619000</v>
      </c>
      <c r="G28" s="41">
        <f t="shared" si="11"/>
        <v>21619000</v>
      </c>
      <c r="H28" s="40">
        <f t="shared" si="11"/>
        <v>458000</v>
      </c>
      <c r="I28" s="41">
        <f t="shared" si="11"/>
        <v>0</v>
      </c>
      <c r="J28" s="40">
        <f t="shared" si="11"/>
        <v>4807000</v>
      </c>
      <c r="K28" s="41">
        <f t="shared" si="11"/>
        <v>3206638</v>
      </c>
      <c r="L28" s="40">
        <f t="shared" si="11"/>
        <v>7293000</v>
      </c>
      <c r="M28" s="41">
        <f t="shared" si="11"/>
        <v>6592143</v>
      </c>
      <c r="N28" s="40">
        <f t="shared" si="11"/>
        <v>0</v>
      </c>
      <c r="O28" s="41">
        <f t="shared" si="11"/>
        <v>0</v>
      </c>
      <c r="P28" s="40">
        <f t="shared" si="11"/>
        <v>12558000</v>
      </c>
      <c r="Q28" s="41">
        <f t="shared" si="11"/>
        <v>9798781</v>
      </c>
      <c r="R28" s="20">
        <f t="shared" si="7"/>
        <v>51.716247139588098</v>
      </c>
      <c r="S28" s="21">
        <f t="shared" si="8"/>
        <v>105.57802283887361</v>
      </c>
      <c r="T28" s="20">
        <f t="shared" si="9"/>
        <v>58.08779314491882</v>
      </c>
      <c r="U28" s="22">
        <f t="shared" si="10"/>
        <v>45.324857764003887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269000</v>
      </c>
      <c r="I31" s="44"/>
      <c r="J31" s="43">
        <v>571000</v>
      </c>
      <c r="K31" s="44">
        <v>777491</v>
      </c>
      <c r="L31" s="43">
        <v>287000</v>
      </c>
      <c r="M31" s="44">
        <v>477999</v>
      </c>
      <c r="N31" s="43"/>
      <c r="O31" s="44"/>
      <c r="P31" s="43">
        <f t="shared" si="5"/>
        <v>1127000</v>
      </c>
      <c r="Q31" s="44">
        <f t="shared" si="6"/>
        <v>1255490</v>
      </c>
      <c r="R31" s="24">
        <f t="shared" si="7"/>
        <v>-49.737302977232922</v>
      </c>
      <c r="S31" s="25">
        <f t="shared" si="8"/>
        <v>-38.520317276984557</v>
      </c>
      <c r="T31" s="24">
        <f t="shared" si="9"/>
        <v>37.566666666666663</v>
      </c>
      <c r="U31" s="26">
        <f t="shared" si="10"/>
        <v>41.849666666666671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2619000</v>
      </c>
      <c r="C33" s="42"/>
      <c r="D33" s="42"/>
      <c r="E33" s="42">
        <f t="shared" si="4"/>
        <v>2619000</v>
      </c>
      <c r="F33" s="43">
        <v>2619000</v>
      </c>
      <c r="G33" s="44">
        <v>2619000</v>
      </c>
      <c r="H33" s="43">
        <v>189000</v>
      </c>
      <c r="I33" s="44"/>
      <c r="J33" s="43">
        <v>464000</v>
      </c>
      <c r="K33" s="44">
        <v>2429147</v>
      </c>
      <c r="L33" s="43">
        <v>759000</v>
      </c>
      <c r="M33" s="44"/>
      <c r="N33" s="43"/>
      <c r="O33" s="44"/>
      <c r="P33" s="43">
        <f t="shared" si="5"/>
        <v>1412000</v>
      </c>
      <c r="Q33" s="44">
        <f t="shared" si="6"/>
        <v>2429147</v>
      </c>
      <c r="R33" s="24">
        <f t="shared" si="7"/>
        <v>63.577586206896555</v>
      </c>
      <c r="S33" s="25">
        <f t="shared" si="8"/>
        <v>-100</v>
      </c>
      <c r="T33" s="24">
        <f t="shared" si="9"/>
        <v>53.913707521954947</v>
      </c>
      <c r="U33" s="26">
        <f t="shared" si="10"/>
        <v>92.75093547155403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>
        <v>16000000</v>
      </c>
      <c r="C37" s="42"/>
      <c r="D37" s="42"/>
      <c r="E37" s="42">
        <f t="shared" si="4"/>
        <v>16000000</v>
      </c>
      <c r="F37" s="43">
        <v>16000000</v>
      </c>
      <c r="G37" s="44">
        <v>16000000</v>
      </c>
      <c r="H37" s="43"/>
      <c r="I37" s="44"/>
      <c r="J37" s="43">
        <v>3772000</v>
      </c>
      <c r="K37" s="44"/>
      <c r="L37" s="43">
        <v>6247000</v>
      </c>
      <c r="M37" s="44">
        <v>6114144</v>
      </c>
      <c r="N37" s="43"/>
      <c r="O37" s="44"/>
      <c r="P37" s="43">
        <f t="shared" si="5"/>
        <v>10019000</v>
      </c>
      <c r="Q37" s="44">
        <f t="shared" si="6"/>
        <v>6114144</v>
      </c>
      <c r="R37" s="24">
        <f t="shared" si="7"/>
        <v>65.615058324496289</v>
      </c>
      <c r="S37" s="25">
        <f t="shared" si="8"/>
        <v>0</v>
      </c>
      <c r="T37" s="24">
        <f t="shared" si="9"/>
        <v>62.618749999999999</v>
      </c>
      <c r="U37" s="26">
        <f t="shared" si="10"/>
        <v>38.2134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43665000</v>
      </c>
      <c r="C43" s="45">
        <f t="shared" si="20"/>
        <v>0</v>
      </c>
      <c r="D43" s="45">
        <f t="shared" si="20"/>
        <v>0</v>
      </c>
      <c r="E43" s="45">
        <f t="shared" si="20"/>
        <v>43665000</v>
      </c>
      <c r="F43" s="46">
        <f t="shared" si="20"/>
        <v>43605000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43665000</v>
      </c>
      <c r="C44" s="39">
        <f t="shared" si="22"/>
        <v>0</v>
      </c>
      <c r="D44" s="39">
        <f t="shared" si="22"/>
        <v>0</v>
      </c>
      <c r="E44" s="39">
        <f t="shared" si="22"/>
        <v>43665000</v>
      </c>
      <c r="F44" s="40">
        <f t="shared" si="22"/>
        <v>43605000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42000000</v>
      </c>
      <c r="C45" s="42"/>
      <c r="D45" s="42"/>
      <c r="E45" s="42">
        <f t="shared" si="13"/>
        <v>42000000</v>
      </c>
      <c r="F45" s="43">
        <v>42000000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665000</v>
      </c>
      <c r="C46" s="42"/>
      <c r="D46" s="42"/>
      <c r="E46" s="42">
        <f t="shared" si="13"/>
        <v>665000</v>
      </c>
      <c r="F46" s="43">
        <v>605000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233648000</v>
      </c>
      <c r="C61" s="39">
        <f t="shared" si="26"/>
        <v>0</v>
      </c>
      <c r="D61" s="39">
        <f t="shared" si="26"/>
        <v>0</v>
      </c>
      <c r="E61" s="39">
        <f t="shared" si="26"/>
        <v>233648000</v>
      </c>
      <c r="F61" s="40">
        <f t="shared" si="26"/>
        <v>233588000</v>
      </c>
      <c r="G61" s="41">
        <f t="shared" si="26"/>
        <v>189983000</v>
      </c>
      <c r="H61" s="40">
        <f t="shared" si="26"/>
        <v>16289000</v>
      </c>
      <c r="I61" s="41">
        <f t="shared" si="26"/>
        <v>0</v>
      </c>
      <c r="J61" s="40">
        <f t="shared" si="26"/>
        <v>39916000</v>
      </c>
      <c r="K61" s="41">
        <f t="shared" si="26"/>
        <v>57466452</v>
      </c>
      <c r="L61" s="40">
        <f t="shared" si="26"/>
        <v>55485000</v>
      </c>
      <c r="M61" s="41">
        <f t="shared" si="26"/>
        <v>32262167</v>
      </c>
      <c r="N61" s="40">
        <f t="shared" si="26"/>
        <v>0</v>
      </c>
      <c r="O61" s="41">
        <f t="shared" si="26"/>
        <v>0</v>
      </c>
      <c r="P61" s="40">
        <f t="shared" si="26"/>
        <v>111690000</v>
      </c>
      <c r="Q61" s="41">
        <f t="shared" si="26"/>
        <v>89728619</v>
      </c>
      <c r="R61" s="20">
        <f t="shared" si="16"/>
        <v>39.004409259444834</v>
      </c>
      <c r="S61" s="21">
        <f t="shared" si="17"/>
        <v>-43.859128452892826</v>
      </c>
      <c r="T61" s="20">
        <f t="shared" si="18"/>
        <v>47.802677532013973</v>
      </c>
      <c r="U61" s="22">
        <f t="shared" si="19"/>
        <v>38.403332791207283</v>
      </c>
      <c r="V61" s="40">
        <f t="shared" ref="V61:W61" si="27">+V8+V43</f>
        <v>8134000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233648000</v>
      </c>
      <c r="C65" s="48">
        <f t="shared" si="30"/>
        <v>0</v>
      </c>
      <c r="D65" s="48">
        <f t="shared" si="30"/>
        <v>0</v>
      </c>
      <c r="E65" s="48">
        <f t="shared" si="30"/>
        <v>233648000</v>
      </c>
      <c r="F65" s="49">
        <f t="shared" si="30"/>
        <v>233588000</v>
      </c>
      <c r="G65" s="50">
        <f t="shared" si="30"/>
        <v>189983000</v>
      </c>
      <c r="H65" s="49">
        <f t="shared" si="30"/>
        <v>16289000</v>
      </c>
      <c r="I65" s="50">
        <f t="shared" si="30"/>
        <v>0</v>
      </c>
      <c r="J65" s="49">
        <f t="shared" si="30"/>
        <v>39916000</v>
      </c>
      <c r="K65" s="50">
        <f t="shared" si="30"/>
        <v>57466452</v>
      </c>
      <c r="L65" s="49">
        <f t="shared" si="30"/>
        <v>55485000</v>
      </c>
      <c r="M65" s="51">
        <f t="shared" si="30"/>
        <v>32262167</v>
      </c>
      <c r="N65" s="49">
        <f t="shared" si="30"/>
        <v>0</v>
      </c>
      <c r="O65" s="50">
        <f t="shared" si="30"/>
        <v>0</v>
      </c>
      <c r="P65" s="49">
        <f t="shared" si="30"/>
        <v>111690000</v>
      </c>
      <c r="Q65" s="50">
        <f t="shared" si="30"/>
        <v>89728619</v>
      </c>
      <c r="R65" s="34">
        <f t="shared" si="16"/>
        <v>39.004409259444834</v>
      </c>
      <c r="S65" s="35">
        <f t="shared" si="17"/>
        <v>-43.859128452892826</v>
      </c>
      <c r="T65" s="34">
        <f t="shared" si="18"/>
        <v>47.802677532013973</v>
      </c>
      <c r="U65" s="35">
        <f t="shared" si="19"/>
        <v>38.403332791207283</v>
      </c>
      <c r="V65" s="49">
        <f>+V61+V62</f>
        <v>8134000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754166000</v>
      </c>
      <c r="C8" s="36">
        <f t="shared" si="0"/>
        <v>0</v>
      </c>
      <c r="D8" s="36">
        <f t="shared" si="0"/>
        <v>0</v>
      </c>
      <c r="E8" s="36">
        <f t="shared" si="0"/>
        <v>754166000</v>
      </c>
      <c r="F8" s="37">
        <f t="shared" si="0"/>
        <v>754166000</v>
      </c>
      <c r="G8" s="38">
        <f t="shared" si="0"/>
        <v>754166000</v>
      </c>
      <c r="H8" s="37">
        <f t="shared" si="0"/>
        <v>212733000</v>
      </c>
      <c r="I8" s="38">
        <f t="shared" si="0"/>
        <v>0</v>
      </c>
      <c r="J8" s="37">
        <f t="shared" si="0"/>
        <v>162479000</v>
      </c>
      <c r="K8" s="38">
        <f t="shared" si="0"/>
        <v>0</v>
      </c>
      <c r="L8" s="37">
        <f t="shared" si="0"/>
        <v>110998000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486210000</v>
      </c>
      <c r="Q8" s="38">
        <f t="shared" si="0"/>
        <v>0</v>
      </c>
      <c r="R8" s="16">
        <f>IF(($J8       =0),0,((($L8       -$J8       )/$J8       )*100))</f>
        <v>-31.68471002406465</v>
      </c>
      <c r="S8" s="17">
        <f>IF(($K8       =0),0,((($M8       -$K8       )/$K8       )*100))</f>
        <v>0</v>
      </c>
      <c r="T8" s="16">
        <f>IF(($E8       =0),0,(($P8       /$E8       )*100))</f>
        <v>64.469891244102769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748892000</v>
      </c>
      <c r="C9" s="39">
        <f t="shared" si="2"/>
        <v>0</v>
      </c>
      <c r="D9" s="39">
        <f t="shared" si="2"/>
        <v>0</v>
      </c>
      <c r="E9" s="39">
        <f t="shared" si="2"/>
        <v>748892000</v>
      </c>
      <c r="F9" s="40">
        <f t="shared" si="2"/>
        <v>748892000</v>
      </c>
      <c r="G9" s="41">
        <f t="shared" si="2"/>
        <v>748892000</v>
      </c>
      <c r="H9" s="40">
        <f t="shared" si="2"/>
        <v>212268000</v>
      </c>
      <c r="I9" s="41">
        <f t="shared" si="2"/>
        <v>0</v>
      </c>
      <c r="J9" s="40">
        <f t="shared" si="2"/>
        <v>161814000</v>
      </c>
      <c r="K9" s="41">
        <f t="shared" si="2"/>
        <v>0</v>
      </c>
      <c r="L9" s="40">
        <f t="shared" si="2"/>
        <v>108906000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482988000</v>
      </c>
      <c r="Q9" s="41">
        <f t="shared" si="2"/>
        <v>0</v>
      </c>
      <c r="R9" s="20">
        <f>IF(($J9       =0),0,((($L9       -$J9       )/$J9       )*100))</f>
        <v>-32.696800029663684</v>
      </c>
      <c r="S9" s="21">
        <f>IF(($K9       =0),0,((($M9       -$K9       )/$K9       )*100))</f>
        <v>0</v>
      </c>
      <c r="T9" s="20">
        <f>IF(($E9       =0),0,(($P9       /$E9       )*100))</f>
        <v>64.493678661275595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165171000</v>
      </c>
      <c r="C10" s="42"/>
      <c r="D10" s="42"/>
      <c r="E10" s="42">
        <f t="shared" ref="E10:E41" si="4">$B10      +$C10      +$D10</f>
        <v>165171000</v>
      </c>
      <c r="F10" s="43">
        <v>165171000</v>
      </c>
      <c r="G10" s="44">
        <v>165171000</v>
      </c>
      <c r="H10" s="43">
        <v>74057000</v>
      </c>
      <c r="I10" s="44"/>
      <c r="J10" s="43">
        <v>55363000</v>
      </c>
      <c r="K10" s="44"/>
      <c r="L10" s="43">
        <v>26501000</v>
      </c>
      <c r="M10" s="44"/>
      <c r="N10" s="43"/>
      <c r="O10" s="44"/>
      <c r="P10" s="43">
        <f t="shared" ref="P10:P41" si="5">$H10      +$J10      +$L10      +$N10</f>
        <v>155921000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-52.132290518938639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94.39974329634137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2866000</v>
      </c>
      <c r="C16" s="42"/>
      <c r="D16" s="42"/>
      <c r="E16" s="42">
        <f t="shared" si="4"/>
        <v>2866000</v>
      </c>
      <c r="F16" s="43">
        <v>2866000</v>
      </c>
      <c r="G16" s="44">
        <v>2866000</v>
      </c>
      <c r="H16" s="43"/>
      <c r="I16" s="44"/>
      <c r="J16" s="43">
        <v>1917000</v>
      </c>
      <c r="K16" s="44"/>
      <c r="L16" s="43">
        <v>880000</v>
      </c>
      <c r="M16" s="44"/>
      <c r="N16" s="43"/>
      <c r="O16" s="44"/>
      <c r="P16" s="43">
        <f t="shared" si="5"/>
        <v>2797000</v>
      </c>
      <c r="Q16" s="44">
        <f t="shared" si="6"/>
        <v>0</v>
      </c>
      <c r="R16" s="24">
        <f t="shared" si="7"/>
        <v>-54.094940010432971</v>
      </c>
      <c r="S16" s="25">
        <f t="shared" si="8"/>
        <v>0</v>
      </c>
      <c r="T16" s="24">
        <f t="shared" si="9"/>
        <v>97.592463363572918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457588000</v>
      </c>
      <c r="C22" s="42"/>
      <c r="D22" s="42"/>
      <c r="E22" s="42">
        <f t="shared" si="4"/>
        <v>457588000</v>
      </c>
      <c r="F22" s="43">
        <v>457588000</v>
      </c>
      <c r="G22" s="44">
        <v>457588000</v>
      </c>
      <c r="H22" s="43">
        <v>81369000</v>
      </c>
      <c r="I22" s="44"/>
      <c r="J22" s="43">
        <v>61377000</v>
      </c>
      <c r="K22" s="44"/>
      <c r="L22" s="43">
        <v>58257000</v>
      </c>
      <c r="M22" s="44"/>
      <c r="N22" s="43"/>
      <c r="O22" s="44"/>
      <c r="P22" s="43">
        <f t="shared" si="5"/>
        <v>201003000</v>
      </c>
      <c r="Q22" s="44">
        <f t="shared" si="6"/>
        <v>0</v>
      </c>
      <c r="R22" s="24">
        <f t="shared" si="7"/>
        <v>-5.083337406520358</v>
      </c>
      <c r="S22" s="25">
        <f t="shared" si="8"/>
        <v>0</v>
      </c>
      <c r="T22" s="24">
        <f t="shared" si="9"/>
        <v>43.926632691416735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123267000</v>
      </c>
      <c r="C23" s="42"/>
      <c r="D23" s="42"/>
      <c r="E23" s="42">
        <f t="shared" si="4"/>
        <v>123267000</v>
      </c>
      <c r="F23" s="43">
        <v>123267000</v>
      </c>
      <c r="G23" s="44">
        <v>123267000</v>
      </c>
      <c r="H23" s="43">
        <v>56842000</v>
      </c>
      <c r="I23" s="44"/>
      <c r="J23" s="43">
        <v>43157000</v>
      </c>
      <c r="K23" s="44"/>
      <c r="L23" s="43">
        <v>23268000</v>
      </c>
      <c r="M23" s="44"/>
      <c r="N23" s="43"/>
      <c r="O23" s="44"/>
      <c r="P23" s="43">
        <f t="shared" si="5"/>
        <v>123267000</v>
      </c>
      <c r="Q23" s="44">
        <f t="shared" si="6"/>
        <v>0</v>
      </c>
      <c r="R23" s="24">
        <f t="shared" si="7"/>
        <v>-46.085223718052696</v>
      </c>
      <c r="S23" s="25">
        <f t="shared" si="8"/>
        <v>0</v>
      </c>
      <c r="T23" s="24">
        <f t="shared" si="9"/>
        <v>100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5274000</v>
      </c>
      <c r="C28" s="39">
        <f t="shared" si="11"/>
        <v>0</v>
      </c>
      <c r="D28" s="39">
        <f t="shared" si="11"/>
        <v>0</v>
      </c>
      <c r="E28" s="39">
        <f t="shared" si="11"/>
        <v>5274000</v>
      </c>
      <c r="F28" s="40">
        <f t="shared" si="11"/>
        <v>5274000</v>
      </c>
      <c r="G28" s="41">
        <f t="shared" si="11"/>
        <v>5274000</v>
      </c>
      <c r="H28" s="40">
        <f t="shared" si="11"/>
        <v>465000</v>
      </c>
      <c r="I28" s="41">
        <f t="shared" si="11"/>
        <v>0</v>
      </c>
      <c r="J28" s="40">
        <f t="shared" si="11"/>
        <v>665000</v>
      </c>
      <c r="K28" s="41">
        <f t="shared" si="11"/>
        <v>0</v>
      </c>
      <c r="L28" s="40">
        <f t="shared" si="11"/>
        <v>2092000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3222000</v>
      </c>
      <c r="Q28" s="41">
        <f t="shared" si="11"/>
        <v>0</v>
      </c>
      <c r="R28" s="20">
        <f t="shared" si="7"/>
        <v>214.58646616541355</v>
      </c>
      <c r="S28" s="21">
        <f t="shared" si="8"/>
        <v>0</v>
      </c>
      <c r="T28" s="20">
        <f t="shared" si="9"/>
        <v>61.092150170648466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3600000</v>
      </c>
      <c r="C31" s="42"/>
      <c r="D31" s="42"/>
      <c r="E31" s="42">
        <f t="shared" si="4"/>
        <v>3600000</v>
      </c>
      <c r="F31" s="43">
        <v>3600000</v>
      </c>
      <c r="G31" s="44">
        <v>3600000</v>
      </c>
      <c r="H31" s="43">
        <v>206000</v>
      </c>
      <c r="I31" s="44"/>
      <c r="J31" s="43">
        <v>537000</v>
      </c>
      <c r="K31" s="44"/>
      <c r="L31" s="43">
        <v>1675000</v>
      </c>
      <c r="M31" s="44"/>
      <c r="N31" s="43"/>
      <c r="O31" s="44"/>
      <c r="P31" s="43">
        <f t="shared" si="5"/>
        <v>2418000</v>
      </c>
      <c r="Q31" s="44">
        <f t="shared" si="6"/>
        <v>0</v>
      </c>
      <c r="R31" s="24">
        <f t="shared" si="7"/>
        <v>211.91806331471133</v>
      </c>
      <c r="S31" s="25">
        <f t="shared" si="8"/>
        <v>0</v>
      </c>
      <c r="T31" s="24">
        <f t="shared" si="9"/>
        <v>67.166666666666657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1674000</v>
      </c>
      <c r="C33" s="42"/>
      <c r="D33" s="42"/>
      <c r="E33" s="42">
        <f t="shared" si="4"/>
        <v>1674000</v>
      </c>
      <c r="F33" s="43">
        <v>1674000</v>
      </c>
      <c r="G33" s="44">
        <v>1674000</v>
      </c>
      <c r="H33" s="43">
        <v>259000</v>
      </c>
      <c r="I33" s="44"/>
      <c r="J33" s="43">
        <v>128000</v>
      </c>
      <c r="K33" s="44"/>
      <c r="L33" s="43">
        <v>417000</v>
      </c>
      <c r="M33" s="44"/>
      <c r="N33" s="43"/>
      <c r="O33" s="44"/>
      <c r="P33" s="43">
        <f t="shared" si="5"/>
        <v>804000</v>
      </c>
      <c r="Q33" s="44">
        <f t="shared" si="6"/>
        <v>0</v>
      </c>
      <c r="R33" s="24">
        <f t="shared" si="7"/>
        <v>225.78125</v>
      </c>
      <c r="S33" s="25">
        <f t="shared" si="8"/>
        <v>0</v>
      </c>
      <c r="T33" s="24">
        <f t="shared" si="9"/>
        <v>48.028673835125446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754166000</v>
      </c>
      <c r="C61" s="39">
        <f t="shared" si="26"/>
        <v>0</v>
      </c>
      <c r="D61" s="39">
        <f t="shared" si="26"/>
        <v>0</v>
      </c>
      <c r="E61" s="39">
        <f t="shared" si="26"/>
        <v>754166000</v>
      </c>
      <c r="F61" s="40">
        <f t="shared" si="26"/>
        <v>754166000</v>
      </c>
      <c r="G61" s="41">
        <f t="shared" si="26"/>
        <v>754166000</v>
      </c>
      <c r="H61" s="40">
        <f t="shared" si="26"/>
        <v>212733000</v>
      </c>
      <c r="I61" s="41">
        <f t="shared" si="26"/>
        <v>0</v>
      </c>
      <c r="J61" s="40">
        <f t="shared" si="26"/>
        <v>162479000</v>
      </c>
      <c r="K61" s="41">
        <f t="shared" si="26"/>
        <v>0</v>
      </c>
      <c r="L61" s="40">
        <f t="shared" si="26"/>
        <v>110998000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486210000</v>
      </c>
      <c r="Q61" s="41">
        <f t="shared" si="26"/>
        <v>0</v>
      </c>
      <c r="R61" s="20">
        <f t="shared" si="16"/>
        <v>-31.68471002406465</v>
      </c>
      <c r="S61" s="21">
        <f t="shared" si="17"/>
        <v>0</v>
      </c>
      <c r="T61" s="20">
        <f t="shared" si="18"/>
        <v>64.469891244102769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754166000</v>
      </c>
      <c r="C65" s="48">
        <f t="shared" si="30"/>
        <v>0</v>
      </c>
      <c r="D65" s="48">
        <f t="shared" si="30"/>
        <v>0</v>
      </c>
      <c r="E65" s="48">
        <f t="shared" si="30"/>
        <v>754166000</v>
      </c>
      <c r="F65" s="49">
        <f t="shared" si="30"/>
        <v>754166000</v>
      </c>
      <c r="G65" s="50">
        <f t="shared" si="30"/>
        <v>754166000</v>
      </c>
      <c r="H65" s="49">
        <f t="shared" si="30"/>
        <v>212733000</v>
      </c>
      <c r="I65" s="50">
        <f t="shared" si="30"/>
        <v>0</v>
      </c>
      <c r="J65" s="49">
        <f t="shared" si="30"/>
        <v>162479000</v>
      </c>
      <c r="K65" s="50">
        <f t="shared" si="30"/>
        <v>0</v>
      </c>
      <c r="L65" s="49">
        <f t="shared" si="30"/>
        <v>110998000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486210000</v>
      </c>
      <c r="Q65" s="50">
        <f t="shared" si="30"/>
        <v>0</v>
      </c>
      <c r="R65" s="34">
        <f t="shared" si="16"/>
        <v>-31.68471002406465</v>
      </c>
      <c r="S65" s="35">
        <f t="shared" si="17"/>
        <v>0</v>
      </c>
      <c r="T65" s="34">
        <f t="shared" si="18"/>
        <v>64.469891244102769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10195000</v>
      </c>
      <c r="C8" s="36">
        <f t="shared" si="0"/>
        <v>0</v>
      </c>
      <c r="D8" s="36">
        <f t="shared" si="0"/>
        <v>0</v>
      </c>
      <c r="E8" s="36">
        <f t="shared" si="0"/>
        <v>10195000</v>
      </c>
      <c r="F8" s="37">
        <f t="shared" si="0"/>
        <v>10195000</v>
      </c>
      <c r="G8" s="38">
        <f t="shared" si="0"/>
        <v>10195000</v>
      </c>
      <c r="H8" s="37">
        <f t="shared" si="0"/>
        <v>625000</v>
      </c>
      <c r="I8" s="38">
        <f t="shared" si="0"/>
        <v>1196785</v>
      </c>
      <c r="J8" s="37">
        <f t="shared" si="0"/>
        <v>2517000</v>
      </c>
      <c r="K8" s="38">
        <f t="shared" si="0"/>
        <v>-2519821</v>
      </c>
      <c r="L8" s="37">
        <f t="shared" si="0"/>
        <v>2324000</v>
      </c>
      <c r="M8" s="38">
        <f t="shared" si="0"/>
        <v>7070049</v>
      </c>
      <c r="N8" s="37">
        <f t="shared" si="0"/>
        <v>0</v>
      </c>
      <c r="O8" s="38">
        <f t="shared" si="0"/>
        <v>0</v>
      </c>
      <c r="P8" s="37">
        <f t="shared" si="0"/>
        <v>5466000</v>
      </c>
      <c r="Q8" s="38">
        <f t="shared" si="0"/>
        <v>5747013</v>
      </c>
      <c r="R8" s="16">
        <f>IF(($J8       =0),0,((($L8       -$J8       )/$J8       )*100))</f>
        <v>-7.6678585617798971</v>
      </c>
      <c r="S8" s="17">
        <f>IF(($K8       =0),0,((($M8       -$K8       )/$K8       )*100))</f>
        <v>-380.57742990474321</v>
      </c>
      <c r="T8" s="16">
        <f>IF(($E8       =0),0,(($P8       /$E8       )*100))</f>
        <v>53.614516920058854</v>
      </c>
      <c r="U8" s="18">
        <f>IF(($E8       =0),0,(($Q8       /$E8       )*100))</f>
        <v>56.370897498773907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2884000</v>
      </c>
      <c r="C9" s="39">
        <f t="shared" si="2"/>
        <v>0</v>
      </c>
      <c r="D9" s="39">
        <f t="shared" si="2"/>
        <v>0</v>
      </c>
      <c r="E9" s="39">
        <f t="shared" si="2"/>
        <v>2884000</v>
      </c>
      <c r="F9" s="40">
        <f t="shared" si="2"/>
        <v>2884000</v>
      </c>
      <c r="G9" s="41">
        <f t="shared" si="2"/>
        <v>2884000</v>
      </c>
      <c r="H9" s="40">
        <f t="shared" si="2"/>
        <v>0</v>
      </c>
      <c r="I9" s="41">
        <f t="shared" si="2"/>
        <v>0</v>
      </c>
      <c r="J9" s="40">
        <f t="shared" si="2"/>
        <v>575000</v>
      </c>
      <c r="K9" s="41">
        <f t="shared" si="2"/>
        <v>0</v>
      </c>
      <c r="L9" s="40">
        <f t="shared" si="2"/>
        <v>1325000</v>
      </c>
      <c r="M9" s="41">
        <f t="shared" si="2"/>
        <v>1000157</v>
      </c>
      <c r="N9" s="40">
        <f t="shared" si="2"/>
        <v>0</v>
      </c>
      <c r="O9" s="41">
        <f t="shared" si="2"/>
        <v>0</v>
      </c>
      <c r="P9" s="40">
        <f t="shared" si="2"/>
        <v>1900000</v>
      </c>
      <c r="Q9" s="41">
        <f t="shared" si="2"/>
        <v>1000157</v>
      </c>
      <c r="R9" s="20">
        <f>IF(($J9       =0),0,((($L9       -$J9       )/$J9       )*100))</f>
        <v>130.43478260869566</v>
      </c>
      <c r="S9" s="21">
        <f>IF(($K9       =0),0,((($M9       -$K9       )/$K9       )*100))</f>
        <v>0</v>
      </c>
      <c r="T9" s="20">
        <f>IF(($E9       =0),0,(($P9       /$E9       )*100))</f>
        <v>65.88072122052705</v>
      </c>
      <c r="U9" s="22">
        <f>IF(($E9       =0),0,(($Q9       /$E9       )*100))</f>
        <v>34.67950762829404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>
        <v>2884000</v>
      </c>
      <c r="C16" s="42"/>
      <c r="D16" s="42"/>
      <c r="E16" s="42">
        <f t="shared" si="4"/>
        <v>2884000</v>
      </c>
      <c r="F16" s="43">
        <v>2884000</v>
      </c>
      <c r="G16" s="44">
        <v>2884000</v>
      </c>
      <c r="H16" s="43"/>
      <c r="I16" s="44"/>
      <c r="J16" s="43">
        <v>575000</v>
      </c>
      <c r="K16" s="44"/>
      <c r="L16" s="43">
        <v>1325000</v>
      </c>
      <c r="M16" s="44">
        <v>1000157</v>
      </c>
      <c r="N16" s="43"/>
      <c r="O16" s="44"/>
      <c r="P16" s="43">
        <f t="shared" si="5"/>
        <v>1900000</v>
      </c>
      <c r="Q16" s="44">
        <f t="shared" si="6"/>
        <v>1000157</v>
      </c>
      <c r="R16" s="24">
        <f t="shared" si="7"/>
        <v>130.43478260869566</v>
      </c>
      <c r="S16" s="25">
        <f t="shared" si="8"/>
        <v>0</v>
      </c>
      <c r="T16" s="24">
        <f t="shared" si="9"/>
        <v>65.88072122052705</v>
      </c>
      <c r="U16" s="26">
        <f t="shared" si="10"/>
        <v>34.67950762829404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7311000</v>
      </c>
      <c r="C28" s="39">
        <f t="shared" si="11"/>
        <v>0</v>
      </c>
      <c r="D28" s="39">
        <f t="shared" si="11"/>
        <v>0</v>
      </c>
      <c r="E28" s="39">
        <f t="shared" si="11"/>
        <v>7311000</v>
      </c>
      <c r="F28" s="40">
        <f t="shared" si="11"/>
        <v>7311000</v>
      </c>
      <c r="G28" s="41">
        <f t="shared" si="11"/>
        <v>7311000</v>
      </c>
      <c r="H28" s="40">
        <f t="shared" si="11"/>
        <v>625000</v>
      </c>
      <c r="I28" s="41">
        <f t="shared" si="11"/>
        <v>1196785</v>
      </c>
      <c r="J28" s="40">
        <f t="shared" si="11"/>
        <v>1942000</v>
      </c>
      <c r="K28" s="41">
        <f t="shared" si="11"/>
        <v>-2519821</v>
      </c>
      <c r="L28" s="40">
        <f t="shared" si="11"/>
        <v>999000</v>
      </c>
      <c r="M28" s="41">
        <f t="shared" si="11"/>
        <v>6069892</v>
      </c>
      <c r="N28" s="40">
        <f t="shared" si="11"/>
        <v>0</v>
      </c>
      <c r="O28" s="41">
        <f t="shared" si="11"/>
        <v>0</v>
      </c>
      <c r="P28" s="40">
        <f t="shared" si="11"/>
        <v>3566000</v>
      </c>
      <c r="Q28" s="41">
        <f t="shared" si="11"/>
        <v>4746856</v>
      </c>
      <c r="R28" s="20">
        <f t="shared" si="7"/>
        <v>-48.558187435633364</v>
      </c>
      <c r="S28" s="21">
        <f t="shared" si="8"/>
        <v>-340.88584070058943</v>
      </c>
      <c r="T28" s="20">
        <f t="shared" si="9"/>
        <v>48.775817261660507</v>
      </c>
      <c r="U28" s="22">
        <f t="shared" si="10"/>
        <v>64.927588565175768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1100000</v>
      </c>
      <c r="C31" s="42"/>
      <c r="D31" s="42"/>
      <c r="E31" s="42">
        <f t="shared" si="4"/>
        <v>1100000</v>
      </c>
      <c r="F31" s="43">
        <v>1100000</v>
      </c>
      <c r="G31" s="44">
        <v>1100000</v>
      </c>
      <c r="H31" s="43">
        <v>90000</v>
      </c>
      <c r="I31" s="44"/>
      <c r="J31" s="43">
        <v>90000</v>
      </c>
      <c r="K31" s="44"/>
      <c r="L31" s="43">
        <v>90000</v>
      </c>
      <c r="M31" s="44">
        <v>270000</v>
      </c>
      <c r="N31" s="43"/>
      <c r="O31" s="44"/>
      <c r="P31" s="43">
        <f t="shared" si="5"/>
        <v>270000</v>
      </c>
      <c r="Q31" s="44">
        <f t="shared" si="6"/>
        <v>270000</v>
      </c>
      <c r="R31" s="24">
        <f t="shared" si="7"/>
        <v>0</v>
      </c>
      <c r="S31" s="25">
        <f t="shared" si="8"/>
        <v>0</v>
      </c>
      <c r="T31" s="24">
        <f t="shared" si="9"/>
        <v>24.545454545454547</v>
      </c>
      <c r="U31" s="26">
        <f t="shared" si="10"/>
        <v>24.545454545454547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2211000</v>
      </c>
      <c r="C33" s="42"/>
      <c r="D33" s="42"/>
      <c r="E33" s="42">
        <f t="shared" si="4"/>
        <v>2211000</v>
      </c>
      <c r="F33" s="43">
        <v>2211000</v>
      </c>
      <c r="G33" s="44">
        <v>2211000</v>
      </c>
      <c r="H33" s="43">
        <v>535000</v>
      </c>
      <c r="I33" s="44">
        <v>1196785</v>
      </c>
      <c r="J33" s="43">
        <v>763000</v>
      </c>
      <c r="K33" s="44">
        <v>-2519821</v>
      </c>
      <c r="L33" s="43">
        <v>909000</v>
      </c>
      <c r="M33" s="44">
        <v>4523529</v>
      </c>
      <c r="N33" s="43"/>
      <c r="O33" s="44"/>
      <c r="P33" s="43">
        <f t="shared" si="5"/>
        <v>2207000</v>
      </c>
      <c r="Q33" s="44">
        <f t="shared" si="6"/>
        <v>3200493</v>
      </c>
      <c r="R33" s="24">
        <f t="shared" si="7"/>
        <v>19.134993446920053</v>
      </c>
      <c r="S33" s="25">
        <f t="shared" si="8"/>
        <v>-279.51787051540566</v>
      </c>
      <c r="T33" s="24">
        <f t="shared" si="9"/>
        <v>99.819086386250561</v>
      </c>
      <c r="U33" s="26">
        <f t="shared" si="10"/>
        <v>144.75318860244232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1089000</v>
      </c>
      <c r="K36" s="44"/>
      <c r="L36" s="43"/>
      <c r="M36" s="44">
        <v>1276363</v>
      </c>
      <c r="N36" s="43"/>
      <c r="O36" s="44"/>
      <c r="P36" s="43">
        <f t="shared" si="5"/>
        <v>1089000</v>
      </c>
      <c r="Q36" s="44">
        <f t="shared" si="6"/>
        <v>1276363</v>
      </c>
      <c r="R36" s="24">
        <f t="shared" si="7"/>
        <v>-100</v>
      </c>
      <c r="S36" s="25">
        <f t="shared" si="8"/>
        <v>0</v>
      </c>
      <c r="T36" s="24">
        <f t="shared" si="9"/>
        <v>27.224999999999998</v>
      </c>
      <c r="U36" s="26">
        <f t="shared" si="10"/>
        <v>31.909074999999998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0</v>
      </c>
      <c r="C43" s="45">
        <f t="shared" si="20"/>
        <v>0</v>
      </c>
      <c r="D43" s="45">
        <f t="shared" si="20"/>
        <v>0</v>
      </c>
      <c r="E43" s="45">
        <f t="shared" si="20"/>
        <v>0</v>
      </c>
      <c r="F43" s="46">
        <f t="shared" si="20"/>
        <v>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0</v>
      </c>
      <c r="C44" s="39">
        <f t="shared" si="22"/>
        <v>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10195000</v>
      </c>
      <c r="C61" s="39">
        <f t="shared" si="26"/>
        <v>0</v>
      </c>
      <c r="D61" s="39">
        <f t="shared" si="26"/>
        <v>0</v>
      </c>
      <c r="E61" s="39">
        <f t="shared" si="26"/>
        <v>10195000</v>
      </c>
      <c r="F61" s="40">
        <f t="shared" si="26"/>
        <v>10195000</v>
      </c>
      <c r="G61" s="41">
        <f t="shared" si="26"/>
        <v>10195000</v>
      </c>
      <c r="H61" s="40">
        <f t="shared" si="26"/>
        <v>625000</v>
      </c>
      <c r="I61" s="41">
        <f t="shared" si="26"/>
        <v>1196785</v>
      </c>
      <c r="J61" s="40">
        <f t="shared" si="26"/>
        <v>2517000</v>
      </c>
      <c r="K61" s="41">
        <f t="shared" si="26"/>
        <v>-2519821</v>
      </c>
      <c r="L61" s="40">
        <f t="shared" si="26"/>
        <v>2324000</v>
      </c>
      <c r="M61" s="41">
        <f t="shared" si="26"/>
        <v>7070049</v>
      </c>
      <c r="N61" s="40">
        <f t="shared" si="26"/>
        <v>0</v>
      </c>
      <c r="O61" s="41">
        <f t="shared" si="26"/>
        <v>0</v>
      </c>
      <c r="P61" s="40">
        <f t="shared" si="26"/>
        <v>5466000</v>
      </c>
      <c r="Q61" s="41">
        <f t="shared" si="26"/>
        <v>5747013</v>
      </c>
      <c r="R61" s="20">
        <f t="shared" si="16"/>
        <v>-7.6678585617798971</v>
      </c>
      <c r="S61" s="21">
        <f t="shared" si="17"/>
        <v>-380.57742990474321</v>
      </c>
      <c r="T61" s="20">
        <f t="shared" si="18"/>
        <v>53.614516920058854</v>
      </c>
      <c r="U61" s="22">
        <f t="shared" si="19"/>
        <v>56.370897498773907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10195000</v>
      </c>
      <c r="C65" s="48">
        <f t="shared" si="30"/>
        <v>0</v>
      </c>
      <c r="D65" s="48">
        <f t="shared" si="30"/>
        <v>0</v>
      </c>
      <c r="E65" s="48">
        <f t="shared" si="30"/>
        <v>10195000</v>
      </c>
      <c r="F65" s="49">
        <f t="shared" si="30"/>
        <v>10195000</v>
      </c>
      <c r="G65" s="50">
        <f t="shared" si="30"/>
        <v>10195000</v>
      </c>
      <c r="H65" s="49">
        <f t="shared" si="30"/>
        <v>625000</v>
      </c>
      <c r="I65" s="50">
        <f t="shared" si="30"/>
        <v>1196785</v>
      </c>
      <c r="J65" s="49">
        <f t="shared" si="30"/>
        <v>2517000</v>
      </c>
      <c r="K65" s="50">
        <f t="shared" si="30"/>
        <v>-2519821</v>
      </c>
      <c r="L65" s="49">
        <f t="shared" si="30"/>
        <v>2324000</v>
      </c>
      <c r="M65" s="51">
        <f t="shared" si="30"/>
        <v>7070049</v>
      </c>
      <c r="N65" s="49">
        <f t="shared" si="30"/>
        <v>0</v>
      </c>
      <c r="O65" s="50">
        <f t="shared" si="30"/>
        <v>0</v>
      </c>
      <c r="P65" s="49">
        <f t="shared" si="30"/>
        <v>5466000</v>
      </c>
      <c r="Q65" s="50">
        <f t="shared" si="30"/>
        <v>5747013</v>
      </c>
      <c r="R65" s="34">
        <f t="shared" si="16"/>
        <v>-7.6678585617798971</v>
      </c>
      <c r="S65" s="35">
        <f t="shared" si="17"/>
        <v>-380.57742990474321</v>
      </c>
      <c r="T65" s="34">
        <f t="shared" si="18"/>
        <v>53.614516920058854</v>
      </c>
      <c r="U65" s="35">
        <f t="shared" si="19"/>
        <v>56.370897498773907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207005000</v>
      </c>
      <c r="C8" s="36">
        <f t="shared" si="0"/>
        <v>20000000</v>
      </c>
      <c r="D8" s="36">
        <f t="shared" si="0"/>
        <v>0</v>
      </c>
      <c r="E8" s="36">
        <f t="shared" si="0"/>
        <v>227005000</v>
      </c>
      <c r="F8" s="37">
        <f t="shared" si="0"/>
        <v>227005000</v>
      </c>
      <c r="G8" s="38">
        <f t="shared" si="0"/>
        <v>227005000</v>
      </c>
      <c r="H8" s="37">
        <f t="shared" si="0"/>
        <v>61194000</v>
      </c>
      <c r="I8" s="38">
        <f t="shared" si="0"/>
        <v>68032796</v>
      </c>
      <c r="J8" s="37">
        <f t="shared" si="0"/>
        <v>56723000</v>
      </c>
      <c r="K8" s="38">
        <f t="shared" si="0"/>
        <v>61844234</v>
      </c>
      <c r="L8" s="37">
        <f t="shared" si="0"/>
        <v>35519000</v>
      </c>
      <c r="M8" s="38">
        <f t="shared" si="0"/>
        <v>31863589</v>
      </c>
      <c r="N8" s="37">
        <f t="shared" si="0"/>
        <v>0</v>
      </c>
      <c r="O8" s="38">
        <f t="shared" si="0"/>
        <v>0</v>
      </c>
      <c r="P8" s="37">
        <f t="shared" si="0"/>
        <v>153436000</v>
      </c>
      <c r="Q8" s="38">
        <f t="shared" si="0"/>
        <v>161740619</v>
      </c>
      <c r="R8" s="16">
        <f>IF(($J8       =0),0,((($L8       -$J8       )/$J8       )*100))</f>
        <v>-37.381661759779981</v>
      </c>
      <c r="S8" s="17">
        <f>IF(($K8       =0),0,((($M8       -$K8       )/$K8       )*100))</f>
        <v>-48.477672146444569</v>
      </c>
      <c r="T8" s="16">
        <f>IF(($E8       =0),0,(($P8       /$E8       )*100))</f>
        <v>67.591462743111379</v>
      </c>
      <c r="U8" s="18">
        <f>IF(($E8       =0),0,(($Q8       /$E8       )*100))</f>
        <v>71.249804629853969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182069000</v>
      </c>
      <c r="C9" s="39">
        <f t="shared" si="2"/>
        <v>20000000</v>
      </c>
      <c r="D9" s="39">
        <f t="shared" si="2"/>
        <v>0</v>
      </c>
      <c r="E9" s="39">
        <f t="shared" si="2"/>
        <v>202069000</v>
      </c>
      <c r="F9" s="40">
        <f t="shared" si="2"/>
        <v>202069000</v>
      </c>
      <c r="G9" s="41">
        <f t="shared" si="2"/>
        <v>202069000</v>
      </c>
      <c r="H9" s="40">
        <f t="shared" si="2"/>
        <v>59401000</v>
      </c>
      <c r="I9" s="41">
        <f t="shared" si="2"/>
        <v>64035567</v>
      </c>
      <c r="J9" s="40">
        <f t="shared" si="2"/>
        <v>48822000</v>
      </c>
      <c r="K9" s="41">
        <f t="shared" si="2"/>
        <v>53762397</v>
      </c>
      <c r="L9" s="40">
        <f t="shared" si="2"/>
        <v>22953000</v>
      </c>
      <c r="M9" s="41">
        <f t="shared" si="2"/>
        <v>25659287</v>
      </c>
      <c r="N9" s="40">
        <f t="shared" si="2"/>
        <v>0</v>
      </c>
      <c r="O9" s="41">
        <f t="shared" si="2"/>
        <v>0</v>
      </c>
      <c r="P9" s="40">
        <f t="shared" si="2"/>
        <v>131176000</v>
      </c>
      <c r="Q9" s="41">
        <f t="shared" si="2"/>
        <v>143457251</v>
      </c>
      <c r="R9" s="20">
        <f>IF(($J9       =0),0,((($L9       -$J9       )/$J9       )*100))</f>
        <v>-52.986358608823892</v>
      </c>
      <c r="S9" s="21">
        <f>IF(($K9       =0),0,((($M9       -$K9       )/$K9       )*100))</f>
        <v>-52.272799518220879</v>
      </c>
      <c r="T9" s="20">
        <f>IF(($E9       =0),0,(($P9       /$E9       )*100))</f>
        <v>64.916439434054709</v>
      </c>
      <c r="U9" s="22">
        <f>IF(($E9       =0),0,(($Q9       /$E9       )*100))</f>
        <v>70.994190598260985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139506000</v>
      </c>
      <c r="C10" s="42"/>
      <c r="D10" s="42"/>
      <c r="E10" s="42">
        <f t="shared" ref="E10:E41" si="4">$B10      +$C10      +$D10</f>
        <v>139506000</v>
      </c>
      <c r="F10" s="43">
        <v>139506000</v>
      </c>
      <c r="G10" s="44">
        <v>139506000</v>
      </c>
      <c r="H10" s="43">
        <v>44401000</v>
      </c>
      <c r="I10" s="44">
        <v>47695574</v>
      </c>
      <c r="J10" s="43">
        <v>38822000</v>
      </c>
      <c r="K10" s="44">
        <v>40750265</v>
      </c>
      <c r="L10" s="43">
        <v>15868000</v>
      </c>
      <c r="M10" s="44">
        <v>23719298</v>
      </c>
      <c r="N10" s="43"/>
      <c r="O10" s="44"/>
      <c r="P10" s="43">
        <f t="shared" ref="P10:P41" si="5">$H10      +$J10      +$L10      +$N10</f>
        <v>99091000</v>
      </c>
      <c r="Q10" s="44">
        <f t="shared" ref="Q10:Q41" si="6">$I10      +$K10      +$M10      +$O10</f>
        <v>112165137</v>
      </c>
      <c r="R10" s="24">
        <f t="shared" ref="R10:R41" si="7">IF(($J10      =0),0,((($L10      -$J10      )/$J10      )*100))</f>
        <v>-59.126268610581633</v>
      </c>
      <c r="S10" s="25">
        <f t="shared" ref="S10:S41" si="8">IF(($K10      =0),0,((($M10      -$K10      )/$K10      )*100))</f>
        <v>-41.793512263049088</v>
      </c>
      <c r="T10" s="24">
        <f t="shared" ref="T10:T41" si="9">IF(($E10      =0),0,(($P10      /$E10      )*100))</f>
        <v>71.029919860077712</v>
      </c>
      <c r="U10" s="26">
        <f t="shared" ref="U10:U41" si="10">IF(($E10      =0),0,(($Q10      /$E10      )*100))</f>
        <v>80.401657993204594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20000000</v>
      </c>
      <c r="D20" s="42"/>
      <c r="E20" s="42">
        <f t="shared" si="4"/>
        <v>20000000</v>
      </c>
      <c r="F20" s="43">
        <v>20000000</v>
      </c>
      <c r="G20" s="44">
        <v>20000000</v>
      </c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42563000</v>
      </c>
      <c r="C23" s="42"/>
      <c r="D23" s="42"/>
      <c r="E23" s="42">
        <f t="shared" si="4"/>
        <v>42563000</v>
      </c>
      <c r="F23" s="43">
        <v>42563000</v>
      </c>
      <c r="G23" s="44">
        <v>42563000</v>
      </c>
      <c r="H23" s="43">
        <v>15000000</v>
      </c>
      <c r="I23" s="44">
        <v>16339993</v>
      </c>
      <c r="J23" s="43">
        <v>10000000</v>
      </c>
      <c r="K23" s="44">
        <v>13012132</v>
      </c>
      <c r="L23" s="43">
        <v>7085000</v>
      </c>
      <c r="M23" s="44">
        <v>1939989</v>
      </c>
      <c r="N23" s="43"/>
      <c r="O23" s="44"/>
      <c r="P23" s="43">
        <f t="shared" si="5"/>
        <v>32085000</v>
      </c>
      <c r="Q23" s="44">
        <f t="shared" si="6"/>
        <v>31292114</v>
      </c>
      <c r="R23" s="24">
        <f t="shared" si="7"/>
        <v>-29.15</v>
      </c>
      <c r="S23" s="25">
        <f t="shared" si="8"/>
        <v>-85.090921303288354</v>
      </c>
      <c r="T23" s="24">
        <f t="shared" si="9"/>
        <v>75.382374362709399</v>
      </c>
      <c r="U23" s="26">
        <f t="shared" si="10"/>
        <v>73.519521650259605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24936000</v>
      </c>
      <c r="C28" s="39">
        <f t="shared" si="11"/>
        <v>0</v>
      </c>
      <c r="D28" s="39">
        <f t="shared" si="11"/>
        <v>0</v>
      </c>
      <c r="E28" s="39">
        <f t="shared" si="11"/>
        <v>24936000</v>
      </c>
      <c r="F28" s="40">
        <f t="shared" si="11"/>
        <v>24936000</v>
      </c>
      <c r="G28" s="41">
        <f t="shared" si="11"/>
        <v>24936000</v>
      </c>
      <c r="H28" s="40">
        <f t="shared" si="11"/>
        <v>1793000</v>
      </c>
      <c r="I28" s="41">
        <f t="shared" si="11"/>
        <v>3997229</v>
      </c>
      <c r="J28" s="40">
        <f t="shared" si="11"/>
        <v>7901000</v>
      </c>
      <c r="K28" s="41">
        <f t="shared" si="11"/>
        <v>8081837</v>
      </c>
      <c r="L28" s="40">
        <f t="shared" si="11"/>
        <v>12566000</v>
      </c>
      <c r="M28" s="41">
        <f t="shared" si="11"/>
        <v>6204302</v>
      </c>
      <c r="N28" s="40">
        <f t="shared" si="11"/>
        <v>0</v>
      </c>
      <c r="O28" s="41">
        <f t="shared" si="11"/>
        <v>0</v>
      </c>
      <c r="P28" s="40">
        <f t="shared" si="11"/>
        <v>22260000</v>
      </c>
      <c r="Q28" s="41">
        <f t="shared" si="11"/>
        <v>18283368</v>
      </c>
      <c r="R28" s="20">
        <f t="shared" si="7"/>
        <v>59.043159093785604</v>
      </c>
      <c r="S28" s="21">
        <f t="shared" si="8"/>
        <v>-23.23153758235906</v>
      </c>
      <c r="T28" s="20">
        <f t="shared" si="9"/>
        <v>89.268527430221368</v>
      </c>
      <c r="U28" s="22">
        <f t="shared" si="10"/>
        <v>73.321174205967282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1033000</v>
      </c>
      <c r="I31" s="44">
        <v>1269740</v>
      </c>
      <c r="J31" s="43">
        <v>525000</v>
      </c>
      <c r="K31" s="44">
        <v>923030</v>
      </c>
      <c r="L31" s="43">
        <v>42000</v>
      </c>
      <c r="M31" s="44">
        <v>469990</v>
      </c>
      <c r="N31" s="43"/>
      <c r="O31" s="44"/>
      <c r="P31" s="43">
        <f t="shared" si="5"/>
        <v>1600000</v>
      </c>
      <c r="Q31" s="44">
        <f t="shared" si="6"/>
        <v>2662760</v>
      </c>
      <c r="R31" s="24">
        <f t="shared" si="7"/>
        <v>-92</v>
      </c>
      <c r="S31" s="25">
        <f t="shared" si="8"/>
        <v>-49.081828326273254</v>
      </c>
      <c r="T31" s="24">
        <f t="shared" si="9"/>
        <v>55.172413793103445</v>
      </c>
      <c r="U31" s="26">
        <f t="shared" si="10"/>
        <v>91.819310344827585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3036000</v>
      </c>
      <c r="C33" s="42"/>
      <c r="D33" s="42"/>
      <c r="E33" s="42">
        <f t="shared" si="4"/>
        <v>3036000</v>
      </c>
      <c r="F33" s="43">
        <v>3036000</v>
      </c>
      <c r="G33" s="44">
        <v>3036000</v>
      </c>
      <c r="H33" s="43">
        <v>760000</v>
      </c>
      <c r="I33" s="44">
        <v>1867980</v>
      </c>
      <c r="J33" s="43"/>
      <c r="K33" s="44">
        <v>1168020</v>
      </c>
      <c r="L33" s="43">
        <v>576000</v>
      </c>
      <c r="M33" s="44"/>
      <c r="N33" s="43"/>
      <c r="O33" s="44"/>
      <c r="P33" s="43">
        <f t="shared" si="5"/>
        <v>1336000</v>
      </c>
      <c r="Q33" s="44">
        <f t="shared" si="6"/>
        <v>3036000</v>
      </c>
      <c r="R33" s="24">
        <f t="shared" si="7"/>
        <v>0</v>
      </c>
      <c r="S33" s="25">
        <f t="shared" si="8"/>
        <v>-100</v>
      </c>
      <c r="T33" s="24">
        <f t="shared" si="9"/>
        <v>44.00527009222661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4000000</v>
      </c>
      <c r="G36" s="44">
        <v>4000000</v>
      </c>
      <c r="H36" s="43"/>
      <c r="I36" s="44"/>
      <c r="J36" s="43">
        <v>1300000</v>
      </c>
      <c r="K36" s="44">
        <v>1278917</v>
      </c>
      <c r="L36" s="43"/>
      <c r="M36" s="44">
        <v>2569333</v>
      </c>
      <c r="N36" s="43"/>
      <c r="O36" s="44"/>
      <c r="P36" s="43">
        <f t="shared" si="5"/>
        <v>1300000</v>
      </c>
      <c r="Q36" s="44">
        <f t="shared" si="6"/>
        <v>3848250</v>
      </c>
      <c r="R36" s="24">
        <f t="shared" si="7"/>
        <v>-100</v>
      </c>
      <c r="S36" s="25">
        <f t="shared" si="8"/>
        <v>100.89912011490973</v>
      </c>
      <c r="T36" s="24">
        <f t="shared" si="9"/>
        <v>32.5</v>
      </c>
      <c r="U36" s="26">
        <f t="shared" si="10"/>
        <v>96.206250000000011</v>
      </c>
      <c r="V36" s="43"/>
      <c r="W36" s="44"/>
    </row>
    <row r="37" spans="1:23" ht="13" x14ac:dyDescent="0.3">
      <c r="A37" s="23" t="s">
        <v>63</v>
      </c>
      <c r="B37" s="42">
        <v>15000000</v>
      </c>
      <c r="C37" s="42"/>
      <c r="D37" s="42"/>
      <c r="E37" s="42">
        <f t="shared" si="4"/>
        <v>15000000</v>
      </c>
      <c r="F37" s="43">
        <v>15000000</v>
      </c>
      <c r="G37" s="44">
        <v>15000000</v>
      </c>
      <c r="H37" s="43"/>
      <c r="I37" s="44">
        <v>859509</v>
      </c>
      <c r="J37" s="43">
        <v>6076000</v>
      </c>
      <c r="K37" s="44">
        <v>4711870</v>
      </c>
      <c r="L37" s="43">
        <v>11948000</v>
      </c>
      <c r="M37" s="44">
        <v>3164979</v>
      </c>
      <c r="N37" s="43"/>
      <c r="O37" s="44"/>
      <c r="P37" s="43">
        <f t="shared" si="5"/>
        <v>18024000</v>
      </c>
      <c r="Q37" s="44">
        <f t="shared" si="6"/>
        <v>8736358</v>
      </c>
      <c r="R37" s="24">
        <f t="shared" si="7"/>
        <v>96.642527978933515</v>
      </c>
      <c r="S37" s="25">
        <f t="shared" si="8"/>
        <v>-32.829662108674476</v>
      </c>
      <c r="T37" s="24">
        <f t="shared" si="9"/>
        <v>120.16</v>
      </c>
      <c r="U37" s="26">
        <f t="shared" si="10"/>
        <v>58.242386666666668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87091000</v>
      </c>
      <c r="C43" s="45">
        <f t="shared" si="20"/>
        <v>0</v>
      </c>
      <c r="D43" s="45">
        <f t="shared" si="20"/>
        <v>0</v>
      </c>
      <c r="E43" s="45">
        <f t="shared" si="20"/>
        <v>87091000</v>
      </c>
      <c r="F43" s="46">
        <f t="shared" si="20"/>
        <v>84813000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87091000</v>
      </c>
      <c r="C44" s="39">
        <f t="shared" si="22"/>
        <v>0</v>
      </c>
      <c r="D44" s="39">
        <f t="shared" si="22"/>
        <v>0</v>
      </c>
      <c r="E44" s="39">
        <f t="shared" si="22"/>
        <v>87091000</v>
      </c>
      <c r="F44" s="40">
        <f t="shared" si="22"/>
        <v>84813000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61899000</v>
      </c>
      <c r="C45" s="42"/>
      <c r="D45" s="42"/>
      <c r="E45" s="42">
        <f t="shared" si="13"/>
        <v>61899000</v>
      </c>
      <c r="F45" s="43">
        <v>61899000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25092000</v>
      </c>
      <c r="C46" s="42"/>
      <c r="D46" s="42"/>
      <c r="E46" s="42">
        <f t="shared" si="13"/>
        <v>25092000</v>
      </c>
      <c r="F46" s="43">
        <v>22814000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</v>
      </c>
      <c r="C47" s="42"/>
      <c r="D47" s="42"/>
      <c r="E47" s="42">
        <f t="shared" si="13"/>
        <v>100000</v>
      </c>
      <c r="F47" s="43">
        <v>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294096000</v>
      </c>
      <c r="C61" s="39">
        <f t="shared" si="26"/>
        <v>20000000</v>
      </c>
      <c r="D61" s="39">
        <f t="shared" si="26"/>
        <v>0</v>
      </c>
      <c r="E61" s="39">
        <f t="shared" si="26"/>
        <v>314096000</v>
      </c>
      <c r="F61" s="40">
        <f t="shared" si="26"/>
        <v>311818000</v>
      </c>
      <c r="G61" s="41">
        <f t="shared" si="26"/>
        <v>227005000</v>
      </c>
      <c r="H61" s="40">
        <f t="shared" si="26"/>
        <v>61194000</v>
      </c>
      <c r="I61" s="41">
        <f t="shared" si="26"/>
        <v>68032796</v>
      </c>
      <c r="J61" s="40">
        <f t="shared" si="26"/>
        <v>56723000</v>
      </c>
      <c r="K61" s="41">
        <f t="shared" si="26"/>
        <v>61844234</v>
      </c>
      <c r="L61" s="40">
        <f t="shared" si="26"/>
        <v>35519000</v>
      </c>
      <c r="M61" s="41">
        <f t="shared" si="26"/>
        <v>31863589</v>
      </c>
      <c r="N61" s="40">
        <f t="shared" si="26"/>
        <v>0</v>
      </c>
      <c r="O61" s="41">
        <f t="shared" si="26"/>
        <v>0</v>
      </c>
      <c r="P61" s="40">
        <f t="shared" si="26"/>
        <v>153436000</v>
      </c>
      <c r="Q61" s="41">
        <f t="shared" si="26"/>
        <v>161740619</v>
      </c>
      <c r="R61" s="20">
        <f t="shared" si="16"/>
        <v>-37.381661759779981</v>
      </c>
      <c r="S61" s="21">
        <f t="shared" si="17"/>
        <v>-48.477672146444569</v>
      </c>
      <c r="T61" s="20">
        <f t="shared" si="18"/>
        <v>48.850033110896028</v>
      </c>
      <c r="U61" s="22">
        <f t="shared" si="19"/>
        <v>51.494007882940252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294096000</v>
      </c>
      <c r="C65" s="48">
        <f t="shared" si="30"/>
        <v>20000000</v>
      </c>
      <c r="D65" s="48">
        <f t="shared" si="30"/>
        <v>0</v>
      </c>
      <c r="E65" s="48">
        <f t="shared" si="30"/>
        <v>314096000</v>
      </c>
      <c r="F65" s="49">
        <f t="shared" si="30"/>
        <v>311818000</v>
      </c>
      <c r="G65" s="50">
        <f t="shared" si="30"/>
        <v>227005000</v>
      </c>
      <c r="H65" s="49">
        <f t="shared" si="30"/>
        <v>61194000</v>
      </c>
      <c r="I65" s="50">
        <f t="shared" si="30"/>
        <v>68032796</v>
      </c>
      <c r="J65" s="49">
        <f t="shared" si="30"/>
        <v>56723000</v>
      </c>
      <c r="K65" s="50">
        <f t="shared" si="30"/>
        <v>61844234</v>
      </c>
      <c r="L65" s="49">
        <f t="shared" si="30"/>
        <v>35519000</v>
      </c>
      <c r="M65" s="51">
        <f t="shared" si="30"/>
        <v>31863589</v>
      </c>
      <c r="N65" s="49">
        <f t="shared" si="30"/>
        <v>0</v>
      </c>
      <c r="O65" s="50">
        <f t="shared" si="30"/>
        <v>0</v>
      </c>
      <c r="P65" s="49">
        <f t="shared" si="30"/>
        <v>153436000</v>
      </c>
      <c r="Q65" s="50">
        <f t="shared" si="30"/>
        <v>161740619</v>
      </c>
      <c r="R65" s="34">
        <f t="shared" si="16"/>
        <v>-37.381661759779981</v>
      </c>
      <c r="S65" s="35">
        <f t="shared" si="17"/>
        <v>-48.477672146444569</v>
      </c>
      <c r="T65" s="34">
        <f t="shared" si="18"/>
        <v>48.850033110896028</v>
      </c>
      <c r="U65" s="35">
        <f t="shared" si="19"/>
        <v>51.494007882940252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386642000</v>
      </c>
      <c r="C8" s="36">
        <f t="shared" si="0"/>
        <v>0</v>
      </c>
      <c r="D8" s="36">
        <f t="shared" si="0"/>
        <v>0</v>
      </c>
      <c r="E8" s="36">
        <f t="shared" si="0"/>
        <v>386642000</v>
      </c>
      <c r="F8" s="37">
        <f t="shared" si="0"/>
        <v>386642000</v>
      </c>
      <c r="G8" s="38">
        <f t="shared" si="0"/>
        <v>386642000</v>
      </c>
      <c r="H8" s="37">
        <f t="shared" si="0"/>
        <v>39515000</v>
      </c>
      <c r="I8" s="38">
        <f t="shared" si="0"/>
        <v>0</v>
      </c>
      <c r="J8" s="37">
        <f t="shared" si="0"/>
        <v>145607000</v>
      </c>
      <c r="K8" s="38">
        <f t="shared" si="0"/>
        <v>130297125</v>
      </c>
      <c r="L8" s="37">
        <f t="shared" si="0"/>
        <v>16356000</v>
      </c>
      <c r="M8" s="38">
        <f t="shared" si="0"/>
        <v>73771774</v>
      </c>
      <c r="N8" s="37">
        <f t="shared" si="0"/>
        <v>0</v>
      </c>
      <c r="O8" s="38">
        <f t="shared" si="0"/>
        <v>0</v>
      </c>
      <c r="P8" s="37">
        <f t="shared" si="0"/>
        <v>201478000</v>
      </c>
      <c r="Q8" s="38">
        <f t="shared" si="0"/>
        <v>204068899</v>
      </c>
      <c r="R8" s="16">
        <f>IF(($J8       =0),0,((($L8       -$J8       )/$J8       )*100))</f>
        <v>-88.767023563427585</v>
      </c>
      <c r="S8" s="17">
        <f>IF(($K8       =0),0,((($M8       -$K8       )/$K8       )*100))</f>
        <v>-43.381886591895253</v>
      </c>
      <c r="T8" s="16">
        <f>IF(($E8       =0),0,(($P8       /$E8       )*100))</f>
        <v>52.109703550054057</v>
      </c>
      <c r="U8" s="18">
        <f>IF(($E8       =0),0,(($Q8       /$E8       )*100))</f>
        <v>52.77980638420037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381906000</v>
      </c>
      <c r="C9" s="39">
        <f t="shared" si="2"/>
        <v>0</v>
      </c>
      <c r="D9" s="39">
        <f t="shared" si="2"/>
        <v>0</v>
      </c>
      <c r="E9" s="39">
        <f t="shared" si="2"/>
        <v>381906000</v>
      </c>
      <c r="F9" s="40">
        <f t="shared" si="2"/>
        <v>381906000</v>
      </c>
      <c r="G9" s="41">
        <f t="shared" si="2"/>
        <v>381906000</v>
      </c>
      <c r="H9" s="40">
        <f t="shared" si="2"/>
        <v>38969000</v>
      </c>
      <c r="I9" s="41">
        <f t="shared" si="2"/>
        <v>0</v>
      </c>
      <c r="J9" s="40">
        <f t="shared" si="2"/>
        <v>145049000</v>
      </c>
      <c r="K9" s="41">
        <f t="shared" si="2"/>
        <v>128395584</v>
      </c>
      <c r="L9" s="40">
        <f t="shared" si="2"/>
        <v>14524000</v>
      </c>
      <c r="M9" s="41">
        <f t="shared" si="2"/>
        <v>72046657</v>
      </c>
      <c r="N9" s="40">
        <f t="shared" si="2"/>
        <v>0</v>
      </c>
      <c r="O9" s="41">
        <f t="shared" si="2"/>
        <v>0</v>
      </c>
      <c r="P9" s="40">
        <f t="shared" si="2"/>
        <v>198542000</v>
      </c>
      <c r="Q9" s="41">
        <f t="shared" si="2"/>
        <v>200442241</v>
      </c>
      <c r="R9" s="20">
        <f>IF(($J9       =0),0,((($L9       -$J9       )/$J9       )*100))</f>
        <v>-89.986832036070581</v>
      </c>
      <c r="S9" s="21">
        <f>IF(($K9       =0),0,((($M9       -$K9       )/$K9       )*100))</f>
        <v>-43.886966548631456</v>
      </c>
      <c r="T9" s="20">
        <f>IF(($E9       =0),0,(($P9       /$E9       )*100))</f>
        <v>51.987138196310092</v>
      </c>
      <c r="U9" s="22">
        <f>IF(($E9       =0),0,(($Q9       /$E9       )*100))</f>
        <v>52.484705922399755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353671000</v>
      </c>
      <c r="C10" s="42"/>
      <c r="D10" s="42"/>
      <c r="E10" s="42">
        <f t="shared" ref="E10:E41" si="4">$B10      +$C10      +$D10</f>
        <v>353671000</v>
      </c>
      <c r="F10" s="43">
        <v>353671000</v>
      </c>
      <c r="G10" s="44">
        <v>353671000</v>
      </c>
      <c r="H10" s="43">
        <v>38969000</v>
      </c>
      <c r="I10" s="44"/>
      <c r="J10" s="43">
        <v>132343000</v>
      </c>
      <c r="K10" s="44">
        <v>115636984</v>
      </c>
      <c r="L10" s="43">
        <v>14524000</v>
      </c>
      <c r="M10" s="44">
        <v>72046657</v>
      </c>
      <c r="N10" s="43"/>
      <c r="O10" s="44"/>
      <c r="P10" s="43">
        <f t="shared" ref="P10:P41" si="5">$H10      +$J10      +$L10      +$N10</f>
        <v>185836000</v>
      </c>
      <c r="Q10" s="44">
        <f t="shared" ref="Q10:Q41" si="6">$I10      +$K10      +$M10      +$O10</f>
        <v>187683641</v>
      </c>
      <c r="R10" s="24">
        <f t="shared" ref="R10:R41" si="7">IF(($J10      =0),0,((($L10      -$J10      )/$J10      )*100))</f>
        <v>-89.025486803231004</v>
      </c>
      <c r="S10" s="25">
        <f t="shared" ref="S10:S41" si="8">IF(($K10      =0),0,((($M10      -$K10      )/$K10      )*100))</f>
        <v>-37.6958352701416</v>
      </c>
      <c r="T10" s="24">
        <f t="shared" ref="T10:T41" si="9">IF(($E10      =0),0,(($P10      /$E10      )*100))</f>
        <v>52.544879280461224</v>
      </c>
      <c r="U10" s="26">
        <f t="shared" ref="U10:U41" si="10">IF(($E10      =0),0,(($Q10      /$E10      )*100))</f>
        <v>53.067297290419624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>
        <v>28235000</v>
      </c>
      <c r="C13" s="42"/>
      <c r="D13" s="42"/>
      <c r="E13" s="42">
        <f t="shared" si="4"/>
        <v>28235000</v>
      </c>
      <c r="F13" s="43">
        <v>28235000</v>
      </c>
      <c r="G13" s="44">
        <v>28235000</v>
      </c>
      <c r="H13" s="43"/>
      <c r="I13" s="44"/>
      <c r="J13" s="43">
        <v>12706000</v>
      </c>
      <c r="K13" s="44">
        <v>12758600</v>
      </c>
      <c r="L13" s="43"/>
      <c r="M13" s="44"/>
      <c r="N13" s="43"/>
      <c r="O13" s="44"/>
      <c r="P13" s="43">
        <f t="shared" si="5"/>
        <v>12706000</v>
      </c>
      <c r="Q13" s="44">
        <f t="shared" si="6"/>
        <v>12758600</v>
      </c>
      <c r="R13" s="24">
        <f t="shared" si="7"/>
        <v>-100</v>
      </c>
      <c r="S13" s="25">
        <f t="shared" si="8"/>
        <v>-100</v>
      </c>
      <c r="T13" s="24">
        <f t="shared" si="9"/>
        <v>45.000885425889855</v>
      </c>
      <c r="U13" s="26">
        <f t="shared" si="10"/>
        <v>45.18717903311493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4736000</v>
      </c>
      <c r="C28" s="39">
        <f t="shared" si="11"/>
        <v>0</v>
      </c>
      <c r="D28" s="39">
        <f t="shared" si="11"/>
        <v>0</v>
      </c>
      <c r="E28" s="39">
        <f t="shared" si="11"/>
        <v>4736000</v>
      </c>
      <c r="F28" s="40">
        <f t="shared" si="11"/>
        <v>4736000</v>
      </c>
      <c r="G28" s="41">
        <f t="shared" si="11"/>
        <v>4736000</v>
      </c>
      <c r="H28" s="40">
        <f t="shared" si="11"/>
        <v>546000</v>
      </c>
      <c r="I28" s="41">
        <f t="shared" si="11"/>
        <v>0</v>
      </c>
      <c r="J28" s="40">
        <f t="shared" si="11"/>
        <v>558000</v>
      </c>
      <c r="K28" s="41">
        <f t="shared" si="11"/>
        <v>1901541</v>
      </c>
      <c r="L28" s="40">
        <f t="shared" si="11"/>
        <v>1832000</v>
      </c>
      <c r="M28" s="41">
        <f t="shared" si="11"/>
        <v>1725117</v>
      </c>
      <c r="N28" s="40">
        <f t="shared" si="11"/>
        <v>0</v>
      </c>
      <c r="O28" s="41">
        <f t="shared" si="11"/>
        <v>0</v>
      </c>
      <c r="P28" s="40">
        <f t="shared" si="11"/>
        <v>2936000</v>
      </c>
      <c r="Q28" s="41">
        <f t="shared" si="11"/>
        <v>3626658</v>
      </c>
      <c r="R28" s="20">
        <f t="shared" si="7"/>
        <v>228.31541218637992</v>
      </c>
      <c r="S28" s="21">
        <f t="shared" si="8"/>
        <v>-9.2779487794373097</v>
      </c>
      <c r="T28" s="20">
        <f t="shared" si="9"/>
        <v>61.993243243243242</v>
      </c>
      <c r="U28" s="22">
        <f t="shared" si="10"/>
        <v>76.576393581081078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2900000</v>
      </c>
      <c r="C31" s="42"/>
      <c r="D31" s="42"/>
      <c r="E31" s="42">
        <f t="shared" si="4"/>
        <v>2900000</v>
      </c>
      <c r="F31" s="43">
        <v>2900000</v>
      </c>
      <c r="G31" s="44">
        <v>2900000</v>
      </c>
      <c r="H31" s="43">
        <v>126000</v>
      </c>
      <c r="I31" s="44"/>
      <c r="J31" s="43">
        <v>558000</v>
      </c>
      <c r="K31" s="44">
        <v>641541</v>
      </c>
      <c r="L31" s="43">
        <v>1075000</v>
      </c>
      <c r="M31" s="44">
        <v>1095117</v>
      </c>
      <c r="N31" s="43"/>
      <c r="O31" s="44"/>
      <c r="P31" s="43">
        <f t="shared" si="5"/>
        <v>1759000</v>
      </c>
      <c r="Q31" s="44">
        <f t="shared" si="6"/>
        <v>1736658</v>
      </c>
      <c r="R31" s="24">
        <f t="shared" si="7"/>
        <v>92.652329749103941</v>
      </c>
      <c r="S31" s="25">
        <f t="shared" si="8"/>
        <v>70.701015211810315</v>
      </c>
      <c r="T31" s="24">
        <f t="shared" si="9"/>
        <v>60.655172413793103</v>
      </c>
      <c r="U31" s="26">
        <f t="shared" si="10"/>
        <v>59.884758620689659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1836000</v>
      </c>
      <c r="C33" s="42"/>
      <c r="D33" s="42"/>
      <c r="E33" s="42">
        <f t="shared" si="4"/>
        <v>1836000</v>
      </c>
      <c r="F33" s="43">
        <v>1836000</v>
      </c>
      <c r="G33" s="44">
        <v>1836000</v>
      </c>
      <c r="H33" s="43">
        <v>420000</v>
      </c>
      <c r="I33" s="44"/>
      <c r="J33" s="43"/>
      <c r="K33" s="44">
        <v>1260000</v>
      </c>
      <c r="L33" s="43">
        <v>757000</v>
      </c>
      <c r="M33" s="44">
        <v>630000</v>
      </c>
      <c r="N33" s="43"/>
      <c r="O33" s="44"/>
      <c r="P33" s="43">
        <f t="shared" si="5"/>
        <v>1177000</v>
      </c>
      <c r="Q33" s="44">
        <f t="shared" si="6"/>
        <v>1890000</v>
      </c>
      <c r="R33" s="24">
        <f t="shared" si="7"/>
        <v>0</v>
      </c>
      <c r="S33" s="25">
        <f t="shared" si="8"/>
        <v>-50</v>
      </c>
      <c r="T33" s="24">
        <f t="shared" si="9"/>
        <v>64.106753812636157</v>
      </c>
      <c r="U33" s="26">
        <f t="shared" si="10"/>
        <v>102.94117647058823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68977000</v>
      </c>
      <c r="C43" s="45">
        <f t="shared" si="20"/>
        <v>0</v>
      </c>
      <c r="D43" s="45">
        <f t="shared" si="20"/>
        <v>0</v>
      </c>
      <c r="E43" s="45">
        <f t="shared" si="20"/>
        <v>68977000</v>
      </c>
      <c r="F43" s="46">
        <f t="shared" si="20"/>
        <v>66810000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68977000</v>
      </c>
      <c r="C44" s="39">
        <f t="shared" si="22"/>
        <v>0</v>
      </c>
      <c r="D44" s="39">
        <f t="shared" si="22"/>
        <v>0</v>
      </c>
      <c r="E44" s="39">
        <f t="shared" si="22"/>
        <v>68977000</v>
      </c>
      <c r="F44" s="40">
        <f t="shared" si="22"/>
        <v>66810000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>
        <v>28112000</v>
      </c>
      <c r="C45" s="42"/>
      <c r="D45" s="42"/>
      <c r="E45" s="42">
        <f t="shared" si="13"/>
        <v>28112000</v>
      </c>
      <c r="F45" s="43">
        <v>28112000</v>
      </c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23865000</v>
      </c>
      <c r="C46" s="42"/>
      <c r="D46" s="42"/>
      <c r="E46" s="42">
        <f t="shared" si="13"/>
        <v>23865000</v>
      </c>
      <c r="F46" s="43">
        <v>21698000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17000000</v>
      </c>
      <c r="C53" s="42"/>
      <c r="D53" s="42"/>
      <c r="E53" s="42">
        <f t="shared" si="13"/>
        <v>17000000</v>
      </c>
      <c r="F53" s="43">
        <v>17000000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455619000</v>
      </c>
      <c r="C61" s="39">
        <f t="shared" si="26"/>
        <v>0</v>
      </c>
      <c r="D61" s="39">
        <f t="shared" si="26"/>
        <v>0</v>
      </c>
      <c r="E61" s="39">
        <f t="shared" si="26"/>
        <v>455619000</v>
      </c>
      <c r="F61" s="40">
        <f t="shared" si="26"/>
        <v>453452000</v>
      </c>
      <c r="G61" s="41">
        <f t="shared" si="26"/>
        <v>386642000</v>
      </c>
      <c r="H61" s="40">
        <f t="shared" si="26"/>
        <v>39515000</v>
      </c>
      <c r="I61" s="41">
        <f t="shared" si="26"/>
        <v>0</v>
      </c>
      <c r="J61" s="40">
        <f t="shared" si="26"/>
        <v>145607000</v>
      </c>
      <c r="K61" s="41">
        <f t="shared" si="26"/>
        <v>130297125</v>
      </c>
      <c r="L61" s="40">
        <f t="shared" si="26"/>
        <v>16356000</v>
      </c>
      <c r="M61" s="41">
        <f t="shared" si="26"/>
        <v>73771774</v>
      </c>
      <c r="N61" s="40">
        <f t="shared" si="26"/>
        <v>0</v>
      </c>
      <c r="O61" s="41">
        <f t="shared" si="26"/>
        <v>0</v>
      </c>
      <c r="P61" s="40">
        <f t="shared" si="26"/>
        <v>201478000</v>
      </c>
      <c r="Q61" s="41">
        <f t="shared" si="26"/>
        <v>204068899</v>
      </c>
      <c r="R61" s="20">
        <f t="shared" si="16"/>
        <v>-88.767023563427585</v>
      </c>
      <c r="S61" s="21">
        <f t="shared" si="17"/>
        <v>-43.381886591895253</v>
      </c>
      <c r="T61" s="20">
        <f t="shared" si="18"/>
        <v>44.220719504673859</v>
      </c>
      <c r="U61" s="22">
        <f t="shared" si="19"/>
        <v>44.789374235929579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455619000</v>
      </c>
      <c r="C65" s="48">
        <f t="shared" si="30"/>
        <v>0</v>
      </c>
      <c r="D65" s="48">
        <f t="shared" si="30"/>
        <v>0</v>
      </c>
      <c r="E65" s="48">
        <f t="shared" si="30"/>
        <v>455619000</v>
      </c>
      <c r="F65" s="49">
        <f t="shared" si="30"/>
        <v>453452000</v>
      </c>
      <c r="G65" s="50">
        <f t="shared" si="30"/>
        <v>386642000</v>
      </c>
      <c r="H65" s="49">
        <f t="shared" si="30"/>
        <v>39515000</v>
      </c>
      <c r="I65" s="50">
        <f t="shared" si="30"/>
        <v>0</v>
      </c>
      <c r="J65" s="49">
        <f t="shared" si="30"/>
        <v>145607000</v>
      </c>
      <c r="K65" s="50">
        <f t="shared" si="30"/>
        <v>130297125</v>
      </c>
      <c r="L65" s="49">
        <f t="shared" si="30"/>
        <v>16356000</v>
      </c>
      <c r="M65" s="51">
        <f t="shared" si="30"/>
        <v>73771774</v>
      </c>
      <c r="N65" s="49">
        <f t="shared" si="30"/>
        <v>0</v>
      </c>
      <c r="O65" s="50">
        <f t="shared" si="30"/>
        <v>0</v>
      </c>
      <c r="P65" s="49">
        <f t="shared" si="30"/>
        <v>201478000</v>
      </c>
      <c r="Q65" s="50">
        <f t="shared" si="30"/>
        <v>204068899</v>
      </c>
      <c r="R65" s="34">
        <f t="shared" si="16"/>
        <v>-88.767023563427585</v>
      </c>
      <c r="S65" s="35">
        <f t="shared" si="17"/>
        <v>-43.381886591895253</v>
      </c>
      <c r="T65" s="34">
        <f t="shared" si="18"/>
        <v>44.220719504673859</v>
      </c>
      <c r="U65" s="35">
        <f t="shared" si="19"/>
        <v>44.789374235929579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601768000</v>
      </c>
      <c r="C8" s="36">
        <f t="shared" si="0"/>
        <v>0</v>
      </c>
      <c r="D8" s="36">
        <f t="shared" si="0"/>
        <v>0</v>
      </c>
      <c r="E8" s="36">
        <f t="shared" si="0"/>
        <v>601768000</v>
      </c>
      <c r="F8" s="37">
        <f t="shared" si="0"/>
        <v>513386000</v>
      </c>
      <c r="G8" s="38">
        <f t="shared" si="0"/>
        <v>498307000</v>
      </c>
      <c r="H8" s="37">
        <f t="shared" si="0"/>
        <v>101906000</v>
      </c>
      <c r="I8" s="38">
        <f t="shared" si="0"/>
        <v>75676472</v>
      </c>
      <c r="J8" s="37">
        <f t="shared" si="0"/>
        <v>221785000</v>
      </c>
      <c r="K8" s="38">
        <f t="shared" si="0"/>
        <v>0</v>
      </c>
      <c r="L8" s="37">
        <f t="shared" si="0"/>
        <v>82095000</v>
      </c>
      <c r="M8" s="38">
        <f t="shared" si="0"/>
        <v>-172884198</v>
      </c>
      <c r="N8" s="37">
        <f t="shared" si="0"/>
        <v>0</v>
      </c>
      <c r="O8" s="38">
        <f t="shared" si="0"/>
        <v>0</v>
      </c>
      <c r="P8" s="37">
        <f t="shared" si="0"/>
        <v>405786000</v>
      </c>
      <c r="Q8" s="38">
        <f t="shared" si="0"/>
        <v>-97207726</v>
      </c>
      <c r="R8" s="16">
        <f>IF(($J8       =0),0,((($L8       -$J8       )/$J8       )*100))</f>
        <v>-62.984421849989857</v>
      </c>
      <c r="S8" s="17">
        <f>IF(($K8       =0),0,((($M8       -$K8       )/$K8       )*100))</f>
        <v>0</v>
      </c>
      <c r="T8" s="16">
        <f>IF(($E8       =0),0,(($P8       /$E8       )*100))</f>
        <v>67.432299490833685</v>
      </c>
      <c r="U8" s="18">
        <f>IF(($E8       =0),0,(($Q8       /$E8       )*100))</f>
        <v>-16.153688132303479</v>
      </c>
      <c r="V8" s="37">
        <f t="shared" ref="V8:W8" si="1">+V9+V28</f>
        <v>26761000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593509000</v>
      </c>
      <c r="C9" s="39">
        <f t="shared" si="2"/>
        <v>0</v>
      </c>
      <c r="D9" s="39">
        <f t="shared" si="2"/>
        <v>0</v>
      </c>
      <c r="E9" s="39">
        <f t="shared" si="2"/>
        <v>593509000</v>
      </c>
      <c r="F9" s="40">
        <f t="shared" si="2"/>
        <v>506627000</v>
      </c>
      <c r="G9" s="41">
        <f t="shared" si="2"/>
        <v>491548000</v>
      </c>
      <c r="H9" s="40">
        <f t="shared" si="2"/>
        <v>101205000</v>
      </c>
      <c r="I9" s="41">
        <f t="shared" si="2"/>
        <v>75610004</v>
      </c>
      <c r="J9" s="40">
        <f t="shared" si="2"/>
        <v>221102000</v>
      </c>
      <c r="K9" s="41">
        <f t="shared" si="2"/>
        <v>0</v>
      </c>
      <c r="L9" s="40">
        <f t="shared" si="2"/>
        <v>80583000</v>
      </c>
      <c r="M9" s="41">
        <f t="shared" si="2"/>
        <v>-169915198</v>
      </c>
      <c r="N9" s="40">
        <f t="shared" si="2"/>
        <v>0</v>
      </c>
      <c r="O9" s="41">
        <f t="shared" si="2"/>
        <v>0</v>
      </c>
      <c r="P9" s="40">
        <f t="shared" si="2"/>
        <v>402890000</v>
      </c>
      <c r="Q9" s="41">
        <f t="shared" si="2"/>
        <v>-94305194</v>
      </c>
      <c r="R9" s="20">
        <f>IF(($J9       =0),0,((($L9       -$J9       )/$J9       )*100))</f>
        <v>-63.553925337626978</v>
      </c>
      <c r="S9" s="21">
        <f>IF(($K9       =0),0,((($M9       -$K9       )/$K9       )*100))</f>
        <v>0</v>
      </c>
      <c r="T9" s="20">
        <f>IF(($E9       =0),0,(($P9       /$E9       )*100))</f>
        <v>67.882711129907051</v>
      </c>
      <c r="U9" s="22">
        <f>IF(($E9       =0),0,(($Q9       /$E9       )*100))</f>
        <v>-15.889429477901768</v>
      </c>
      <c r="V9" s="40">
        <f t="shared" ref="V9:W9" si="3">SUM(V10:V27)</f>
        <v>26761000</v>
      </c>
      <c r="W9" s="41">
        <f t="shared" si="3"/>
        <v>0</v>
      </c>
    </row>
    <row r="10" spans="1:23" ht="13" x14ac:dyDescent="0.3">
      <c r="A10" s="23" t="s">
        <v>36</v>
      </c>
      <c r="B10" s="42">
        <v>288219000</v>
      </c>
      <c r="C10" s="42"/>
      <c r="D10" s="42"/>
      <c r="E10" s="42">
        <f t="shared" ref="E10:E41" si="4">$B10      +$C10      +$D10</f>
        <v>288219000</v>
      </c>
      <c r="F10" s="43">
        <v>209420000</v>
      </c>
      <c r="G10" s="44">
        <v>209420000</v>
      </c>
      <c r="H10" s="43">
        <v>40025000</v>
      </c>
      <c r="I10" s="44">
        <v>39815013</v>
      </c>
      <c r="J10" s="43">
        <v>89394000</v>
      </c>
      <c r="K10" s="44"/>
      <c r="L10" s="43">
        <v>25639000</v>
      </c>
      <c r="M10" s="44">
        <v>-130887135</v>
      </c>
      <c r="N10" s="43"/>
      <c r="O10" s="44"/>
      <c r="P10" s="43">
        <f t="shared" ref="P10:P41" si="5">$H10      +$J10      +$L10      +$N10</f>
        <v>155058000</v>
      </c>
      <c r="Q10" s="44">
        <f t="shared" ref="Q10:Q41" si="6">$I10      +$K10      +$M10      +$O10</f>
        <v>-91072122</v>
      </c>
      <c r="R10" s="24">
        <f t="shared" ref="R10:R41" si="7">IF(($J10      =0),0,((($L10      -$J10      )/$J10      )*100))</f>
        <v>-71.319104190437827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53.798673925036169</v>
      </c>
      <c r="U10" s="26">
        <f t="shared" ref="U10:U41" si="10">IF(($E10      =0),0,(($Q10      /$E10      )*100))</f>
        <v>-31.598236757465674</v>
      </c>
      <c r="V10" s="43">
        <v>15000000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225211000</v>
      </c>
      <c r="C12" s="42"/>
      <c r="D12" s="42"/>
      <c r="E12" s="42">
        <f t="shared" si="4"/>
        <v>225211000</v>
      </c>
      <c r="F12" s="43">
        <v>225211000</v>
      </c>
      <c r="G12" s="44">
        <v>225211000</v>
      </c>
      <c r="H12" s="43">
        <v>55502000</v>
      </c>
      <c r="I12" s="44">
        <v>26647862</v>
      </c>
      <c r="J12" s="43">
        <v>123748000</v>
      </c>
      <c r="K12" s="44"/>
      <c r="L12" s="43">
        <v>45961000</v>
      </c>
      <c r="M12" s="44">
        <v>-29312651</v>
      </c>
      <c r="N12" s="43"/>
      <c r="O12" s="44"/>
      <c r="P12" s="43">
        <f t="shared" si="5"/>
        <v>225211000</v>
      </c>
      <c r="Q12" s="44">
        <f t="shared" si="6"/>
        <v>-2664789</v>
      </c>
      <c r="R12" s="24">
        <f t="shared" si="7"/>
        <v>-62.859197724407665</v>
      </c>
      <c r="S12" s="25">
        <f t="shared" si="8"/>
        <v>0</v>
      </c>
      <c r="T12" s="24">
        <f t="shared" si="9"/>
        <v>100</v>
      </c>
      <c r="U12" s="26">
        <f t="shared" si="10"/>
        <v>-1.1832410495046868</v>
      </c>
      <c r="V12" s="43"/>
      <c r="W12" s="44"/>
    </row>
    <row r="13" spans="1:23" ht="13" x14ac:dyDescent="0.3">
      <c r="A13" s="23" t="s">
        <v>39</v>
      </c>
      <c r="B13" s="42">
        <v>14700000</v>
      </c>
      <c r="C13" s="42"/>
      <c r="D13" s="42"/>
      <c r="E13" s="42">
        <f t="shared" si="4"/>
        <v>14700000</v>
      </c>
      <c r="F13" s="43">
        <v>6617000</v>
      </c>
      <c r="G13" s="44">
        <v>6617000</v>
      </c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15379000</v>
      </c>
      <c r="C14" s="42"/>
      <c r="D14" s="42"/>
      <c r="E14" s="42">
        <f t="shared" si="4"/>
        <v>15379000</v>
      </c>
      <c r="F14" s="43">
        <v>15379000</v>
      </c>
      <c r="G14" s="44">
        <v>10300000</v>
      </c>
      <c r="H14" s="43"/>
      <c r="I14" s="44"/>
      <c r="J14" s="43"/>
      <c r="K14" s="44"/>
      <c r="L14" s="43"/>
      <c r="M14" s="44">
        <v>1256133</v>
      </c>
      <c r="N14" s="43"/>
      <c r="O14" s="44"/>
      <c r="P14" s="43">
        <f t="shared" si="5"/>
        <v>0</v>
      </c>
      <c r="Q14" s="44">
        <f t="shared" si="6"/>
        <v>1256133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8.1678457637037525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50000000</v>
      </c>
      <c r="C23" s="42"/>
      <c r="D23" s="42"/>
      <c r="E23" s="42">
        <f t="shared" si="4"/>
        <v>50000000</v>
      </c>
      <c r="F23" s="43">
        <v>50000000</v>
      </c>
      <c r="G23" s="44">
        <v>40000000</v>
      </c>
      <c r="H23" s="43">
        <v>5678000</v>
      </c>
      <c r="I23" s="44">
        <v>9147129</v>
      </c>
      <c r="J23" s="43">
        <v>7960000</v>
      </c>
      <c r="K23" s="44"/>
      <c r="L23" s="43">
        <v>8983000</v>
      </c>
      <c r="M23" s="44">
        <v>-10971545</v>
      </c>
      <c r="N23" s="43"/>
      <c r="O23" s="44"/>
      <c r="P23" s="43">
        <f t="shared" si="5"/>
        <v>22621000</v>
      </c>
      <c r="Q23" s="44">
        <f t="shared" si="6"/>
        <v>-1824416</v>
      </c>
      <c r="R23" s="24">
        <f t="shared" si="7"/>
        <v>12.85175879396985</v>
      </c>
      <c r="S23" s="25">
        <f t="shared" si="8"/>
        <v>0</v>
      </c>
      <c r="T23" s="24">
        <f t="shared" si="9"/>
        <v>45.241999999999997</v>
      </c>
      <c r="U23" s="26">
        <f t="shared" si="10"/>
        <v>-3.6488319999999996</v>
      </c>
      <c r="V23" s="43">
        <v>11761000</v>
      </c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8259000</v>
      </c>
      <c r="C28" s="39">
        <f t="shared" si="11"/>
        <v>0</v>
      </c>
      <c r="D28" s="39">
        <f t="shared" si="11"/>
        <v>0</v>
      </c>
      <c r="E28" s="39">
        <f t="shared" si="11"/>
        <v>8259000</v>
      </c>
      <c r="F28" s="40">
        <f t="shared" si="11"/>
        <v>6759000</v>
      </c>
      <c r="G28" s="41">
        <f t="shared" si="11"/>
        <v>6759000</v>
      </c>
      <c r="H28" s="40">
        <f t="shared" si="11"/>
        <v>701000</v>
      </c>
      <c r="I28" s="41">
        <f t="shared" si="11"/>
        <v>66468</v>
      </c>
      <c r="J28" s="40">
        <f t="shared" si="11"/>
        <v>683000</v>
      </c>
      <c r="K28" s="41">
        <f t="shared" si="11"/>
        <v>0</v>
      </c>
      <c r="L28" s="40">
        <f t="shared" si="11"/>
        <v>1512000</v>
      </c>
      <c r="M28" s="41">
        <f t="shared" si="11"/>
        <v>-2969000</v>
      </c>
      <c r="N28" s="40">
        <f t="shared" si="11"/>
        <v>0</v>
      </c>
      <c r="O28" s="41">
        <f t="shared" si="11"/>
        <v>0</v>
      </c>
      <c r="P28" s="40">
        <f t="shared" si="11"/>
        <v>2896000</v>
      </c>
      <c r="Q28" s="41">
        <f t="shared" si="11"/>
        <v>-2902532</v>
      </c>
      <c r="R28" s="20">
        <f t="shared" si="7"/>
        <v>121.37628111273793</v>
      </c>
      <c r="S28" s="21">
        <f t="shared" si="8"/>
        <v>0</v>
      </c>
      <c r="T28" s="20">
        <f t="shared" si="9"/>
        <v>35.064777818137784</v>
      </c>
      <c r="U28" s="22">
        <f t="shared" si="10"/>
        <v>-35.143867296282842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1900000</v>
      </c>
      <c r="C31" s="42"/>
      <c r="D31" s="42"/>
      <c r="E31" s="42">
        <f t="shared" si="4"/>
        <v>1900000</v>
      </c>
      <c r="F31" s="43">
        <v>1900000</v>
      </c>
      <c r="G31" s="44">
        <v>1900000</v>
      </c>
      <c r="H31" s="43">
        <v>119000</v>
      </c>
      <c r="I31" s="44">
        <v>66468</v>
      </c>
      <c r="J31" s="43">
        <v>79000</v>
      </c>
      <c r="K31" s="44"/>
      <c r="L31" s="43">
        <v>20000</v>
      </c>
      <c r="M31" s="44"/>
      <c r="N31" s="43"/>
      <c r="O31" s="44"/>
      <c r="P31" s="43">
        <f t="shared" si="5"/>
        <v>218000</v>
      </c>
      <c r="Q31" s="44">
        <f t="shared" si="6"/>
        <v>66468</v>
      </c>
      <c r="R31" s="24">
        <f t="shared" si="7"/>
        <v>-74.683544303797461</v>
      </c>
      <c r="S31" s="25">
        <f t="shared" si="8"/>
        <v>0</v>
      </c>
      <c r="T31" s="24">
        <f t="shared" si="9"/>
        <v>11.473684210526315</v>
      </c>
      <c r="U31" s="26">
        <f t="shared" si="10"/>
        <v>3.498315789473684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2359000</v>
      </c>
      <c r="C33" s="42"/>
      <c r="D33" s="42"/>
      <c r="E33" s="42">
        <f t="shared" si="4"/>
        <v>2359000</v>
      </c>
      <c r="F33" s="43">
        <v>2359000</v>
      </c>
      <c r="G33" s="44">
        <v>2359000</v>
      </c>
      <c r="H33" s="43">
        <v>582000</v>
      </c>
      <c r="I33" s="44"/>
      <c r="J33" s="43">
        <v>604000</v>
      </c>
      <c r="K33" s="44"/>
      <c r="L33" s="43"/>
      <c r="M33" s="44">
        <v>-1769000</v>
      </c>
      <c r="N33" s="43"/>
      <c r="O33" s="44"/>
      <c r="P33" s="43">
        <f t="shared" si="5"/>
        <v>1186000</v>
      </c>
      <c r="Q33" s="44">
        <f t="shared" si="6"/>
        <v>-1769000</v>
      </c>
      <c r="R33" s="24">
        <f t="shared" si="7"/>
        <v>-100</v>
      </c>
      <c r="S33" s="25">
        <f t="shared" si="8"/>
        <v>0</v>
      </c>
      <c r="T33" s="24">
        <f t="shared" si="9"/>
        <v>50.275540483255618</v>
      </c>
      <c r="U33" s="26">
        <f t="shared" si="10"/>
        <v>-74.989402289105556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4000000</v>
      </c>
      <c r="C36" s="42"/>
      <c r="D36" s="42"/>
      <c r="E36" s="42">
        <f t="shared" si="4"/>
        <v>4000000</v>
      </c>
      <c r="F36" s="43">
        <v>2500000</v>
      </c>
      <c r="G36" s="44">
        <v>2500000</v>
      </c>
      <c r="H36" s="43"/>
      <c r="I36" s="44"/>
      <c r="J36" s="43"/>
      <c r="K36" s="44"/>
      <c r="L36" s="43">
        <v>1492000</v>
      </c>
      <c r="M36" s="44">
        <v>-1200000</v>
      </c>
      <c r="N36" s="43"/>
      <c r="O36" s="44"/>
      <c r="P36" s="43">
        <f t="shared" si="5"/>
        <v>1492000</v>
      </c>
      <c r="Q36" s="44">
        <f t="shared" si="6"/>
        <v>-1200000</v>
      </c>
      <c r="R36" s="24">
        <f t="shared" si="7"/>
        <v>0</v>
      </c>
      <c r="S36" s="25">
        <f t="shared" si="8"/>
        <v>0</v>
      </c>
      <c r="T36" s="24">
        <f t="shared" si="9"/>
        <v>37.299999999999997</v>
      </c>
      <c r="U36" s="26">
        <f t="shared" si="10"/>
        <v>-30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52281000</v>
      </c>
      <c r="C43" s="45">
        <f t="shared" si="20"/>
        <v>0</v>
      </c>
      <c r="D43" s="45">
        <f t="shared" si="20"/>
        <v>0</v>
      </c>
      <c r="E43" s="45">
        <f t="shared" si="20"/>
        <v>52281000</v>
      </c>
      <c r="F43" s="46">
        <f t="shared" si="20"/>
        <v>47625000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52281000</v>
      </c>
      <c r="C44" s="39">
        <f t="shared" si="22"/>
        <v>0</v>
      </c>
      <c r="D44" s="39">
        <f t="shared" si="22"/>
        <v>0</v>
      </c>
      <c r="E44" s="39">
        <f t="shared" si="22"/>
        <v>52281000</v>
      </c>
      <c r="F44" s="40">
        <f t="shared" si="22"/>
        <v>47625000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51281000</v>
      </c>
      <c r="C46" s="42"/>
      <c r="D46" s="42"/>
      <c r="E46" s="42">
        <f t="shared" si="13"/>
        <v>51281000</v>
      </c>
      <c r="F46" s="43">
        <v>46625000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/>
      <c r="D47" s="42"/>
      <c r="E47" s="42">
        <f t="shared" si="13"/>
        <v>1000000</v>
      </c>
      <c r="F47" s="43">
        <v>1000000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654049000</v>
      </c>
      <c r="C61" s="39">
        <f t="shared" si="26"/>
        <v>0</v>
      </c>
      <c r="D61" s="39">
        <f t="shared" si="26"/>
        <v>0</v>
      </c>
      <c r="E61" s="39">
        <f t="shared" si="26"/>
        <v>654049000</v>
      </c>
      <c r="F61" s="40">
        <f t="shared" si="26"/>
        <v>561011000</v>
      </c>
      <c r="G61" s="41">
        <f t="shared" si="26"/>
        <v>498307000</v>
      </c>
      <c r="H61" s="40">
        <f t="shared" si="26"/>
        <v>101906000</v>
      </c>
      <c r="I61" s="41">
        <f t="shared" si="26"/>
        <v>75676472</v>
      </c>
      <c r="J61" s="40">
        <f t="shared" si="26"/>
        <v>221785000</v>
      </c>
      <c r="K61" s="41">
        <f t="shared" si="26"/>
        <v>0</v>
      </c>
      <c r="L61" s="40">
        <f t="shared" si="26"/>
        <v>82095000</v>
      </c>
      <c r="M61" s="41">
        <f t="shared" si="26"/>
        <v>-172884198</v>
      </c>
      <c r="N61" s="40">
        <f t="shared" si="26"/>
        <v>0</v>
      </c>
      <c r="O61" s="41">
        <f t="shared" si="26"/>
        <v>0</v>
      </c>
      <c r="P61" s="40">
        <f t="shared" si="26"/>
        <v>405786000</v>
      </c>
      <c r="Q61" s="41">
        <f t="shared" si="26"/>
        <v>-97207726</v>
      </c>
      <c r="R61" s="20">
        <f t="shared" si="16"/>
        <v>-62.984421849989857</v>
      </c>
      <c r="S61" s="21">
        <f t="shared" si="17"/>
        <v>0</v>
      </c>
      <c r="T61" s="20">
        <f t="shared" si="18"/>
        <v>62.042140573565582</v>
      </c>
      <c r="U61" s="22">
        <f t="shared" si="19"/>
        <v>-14.862453118955921</v>
      </c>
      <c r="V61" s="40">
        <f t="shared" ref="V61:W61" si="27">+V8+V43</f>
        <v>26761000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654049000</v>
      </c>
      <c r="C65" s="48">
        <f t="shared" si="30"/>
        <v>0</v>
      </c>
      <c r="D65" s="48">
        <f t="shared" si="30"/>
        <v>0</v>
      </c>
      <c r="E65" s="48">
        <f t="shared" si="30"/>
        <v>654049000</v>
      </c>
      <c r="F65" s="49">
        <f t="shared" si="30"/>
        <v>561011000</v>
      </c>
      <c r="G65" s="50">
        <f t="shared" si="30"/>
        <v>498307000</v>
      </c>
      <c r="H65" s="49">
        <f t="shared" si="30"/>
        <v>101906000</v>
      </c>
      <c r="I65" s="50">
        <f t="shared" si="30"/>
        <v>75676472</v>
      </c>
      <c r="J65" s="49">
        <f t="shared" si="30"/>
        <v>221785000</v>
      </c>
      <c r="K65" s="50">
        <f t="shared" si="30"/>
        <v>0</v>
      </c>
      <c r="L65" s="49">
        <f t="shared" si="30"/>
        <v>82095000</v>
      </c>
      <c r="M65" s="51">
        <f t="shared" si="30"/>
        <v>-172884198</v>
      </c>
      <c r="N65" s="49">
        <f t="shared" si="30"/>
        <v>0</v>
      </c>
      <c r="O65" s="50">
        <f t="shared" si="30"/>
        <v>0</v>
      </c>
      <c r="P65" s="49">
        <f t="shared" si="30"/>
        <v>405786000</v>
      </c>
      <c r="Q65" s="50">
        <f t="shared" si="30"/>
        <v>-97207726</v>
      </c>
      <c r="R65" s="34">
        <f t="shared" si="16"/>
        <v>-62.984421849989857</v>
      </c>
      <c r="S65" s="35">
        <f t="shared" si="17"/>
        <v>0</v>
      </c>
      <c r="T65" s="34">
        <f t="shared" si="18"/>
        <v>62.042140573565582</v>
      </c>
      <c r="U65" s="35">
        <f t="shared" si="19"/>
        <v>-14.862453118955921</v>
      </c>
      <c r="V65" s="49">
        <f>+V61+V62</f>
        <v>26761000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35123000</v>
      </c>
      <c r="C8" s="36">
        <f t="shared" si="0"/>
        <v>0</v>
      </c>
      <c r="D8" s="36">
        <f t="shared" si="0"/>
        <v>0</v>
      </c>
      <c r="E8" s="36">
        <f t="shared" si="0"/>
        <v>35123000</v>
      </c>
      <c r="F8" s="37">
        <f t="shared" si="0"/>
        <v>35123000</v>
      </c>
      <c r="G8" s="38">
        <f t="shared" si="0"/>
        <v>35123000</v>
      </c>
      <c r="H8" s="37">
        <f t="shared" si="0"/>
        <v>12355000</v>
      </c>
      <c r="I8" s="38">
        <f t="shared" si="0"/>
        <v>0</v>
      </c>
      <c r="J8" s="37">
        <f t="shared" si="0"/>
        <v>15194000</v>
      </c>
      <c r="K8" s="38">
        <f t="shared" si="0"/>
        <v>0</v>
      </c>
      <c r="L8" s="37">
        <f t="shared" si="0"/>
        <v>357000</v>
      </c>
      <c r="M8" s="38">
        <f t="shared" si="0"/>
        <v>0</v>
      </c>
      <c r="N8" s="37">
        <f t="shared" si="0"/>
        <v>0</v>
      </c>
      <c r="O8" s="38">
        <f t="shared" si="0"/>
        <v>0</v>
      </c>
      <c r="P8" s="37">
        <f t="shared" si="0"/>
        <v>27906000</v>
      </c>
      <c r="Q8" s="38">
        <f t="shared" si="0"/>
        <v>0</v>
      </c>
      <c r="R8" s="16">
        <f>IF(($J8       =0),0,((($L8       -$J8       )/$J8       )*100))</f>
        <v>-97.650388311175462</v>
      </c>
      <c r="S8" s="17">
        <f>IF(($K8       =0),0,((($M8       -$K8       )/$K8       )*100))</f>
        <v>0</v>
      </c>
      <c r="T8" s="16">
        <f>IF(($E8       =0),0,(($P8       /$E8       )*100))</f>
        <v>79.45221080203855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30715000</v>
      </c>
      <c r="C9" s="39">
        <f t="shared" si="2"/>
        <v>0</v>
      </c>
      <c r="D9" s="39">
        <f t="shared" si="2"/>
        <v>0</v>
      </c>
      <c r="E9" s="39">
        <f t="shared" si="2"/>
        <v>30715000</v>
      </c>
      <c r="F9" s="40">
        <f t="shared" si="2"/>
        <v>30715000</v>
      </c>
      <c r="G9" s="41">
        <f t="shared" si="2"/>
        <v>30715000</v>
      </c>
      <c r="H9" s="40">
        <f t="shared" si="2"/>
        <v>12229000</v>
      </c>
      <c r="I9" s="41">
        <f t="shared" si="2"/>
        <v>0</v>
      </c>
      <c r="J9" s="40">
        <f t="shared" si="2"/>
        <v>14475000</v>
      </c>
      <c r="K9" s="41">
        <f t="shared" si="2"/>
        <v>0</v>
      </c>
      <c r="L9" s="40">
        <f t="shared" si="2"/>
        <v>0</v>
      </c>
      <c r="M9" s="41">
        <f t="shared" si="2"/>
        <v>0</v>
      </c>
      <c r="N9" s="40">
        <f t="shared" si="2"/>
        <v>0</v>
      </c>
      <c r="O9" s="41">
        <f t="shared" si="2"/>
        <v>0</v>
      </c>
      <c r="P9" s="40">
        <f t="shared" si="2"/>
        <v>26704000</v>
      </c>
      <c r="Q9" s="41">
        <f t="shared" si="2"/>
        <v>0</v>
      </c>
      <c r="R9" s="20">
        <f>IF(($J9       =0),0,((($L9       -$J9       )/$J9       )*100))</f>
        <v>-100</v>
      </c>
      <c r="S9" s="21">
        <f>IF(($K9       =0),0,((($M9       -$K9       )/$K9       )*100))</f>
        <v>0</v>
      </c>
      <c r="T9" s="20">
        <f>IF(($E9       =0),0,(($P9       /$E9       )*100))</f>
        <v>86.941233924792442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>
        <v>30715000</v>
      </c>
      <c r="C10" s="42"/>
      <c r="D10" s="42"/>
      <c r="E10" s="42">
        <f t="shared" ref="E10:E41" si="4">$B10      +$C10      +$D10</f>
        <v>30715000</v>
      </c>
      <c r="F10" s="43">
        <v>30715000</v>
      </c>
      <c r="G10" s="44">
        <v>30715000</v>
      </c>
      <c r="H10" s="43">
        <v>12229000</v>
      </c>
      <c r="I10" s="44"/>
      <c r="J10" s="43">
        <v>14475000</v>
      </c>
      <c r="K10" s="44"/>
      <c r="L10" s="43"/>
      <c r="M10" s="44"/>
      <c r="N10" s="43"/>
      <c r="O10" s="44"/>
      <c r="P10" s="43">
        <f t="shared" ref="P10:P41" si="5">$H10      +$J10      +$L10      +$N10</f>
        <v>26704000</v>
      </c>
      <c r="Q10" s="44">
        <f t="shared" ref="Q10:Q41" si="6">$I10      +$K10      +$M10      +$O10</f>
        <v>0</v>
      </c>
      <c r="R10" s="24">
        <f t="shared" ref="R10:R41" si="7">IF(($J10      =0),0,((($L10      -$J10      )/$J10      )*100))</f>
        <v>-100</v>
      </c>
      <c r="S10" s="25">
        <f t="shared" ref="S10:S41" si="8">IF(($K10      =0),0,((($M10      -$K10      )/$K10      )*100))</f>
        <v>0</v>
      </c>
      <c r="T10" s="24">
        <f t="shared" ref="T10:T41" si="9">IF(($E10      =0),0,(($P10      /$E10      )*100))</f>
        <v>86.941233924792442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4408000</v>
      </c>
      <c r="C28" s="39">
        <f t="shared" si="11"/>
        <v>0</v>
      </c>
      <c r="D28" s="39">
        <f t="shared" si="11"/>
        <v>0</v>
      </c>
      <c r="E28" s="39">
        <f t="shared" si="11"/>
        <v>4408000</v>
      </c>
      <c r="F28" s="40">
        <f t="shared" si="11"/>
        <v>4408000</v>
      </c>
      <c r="G28" s="41">
        <f t="shared" si="11"/>
        <v>4408000</v>
      </c>
      <c r="H28" s="40">
        <f t="shared" si="11"/>
        <v>126000</v>
      </c>
      <c r="I28" s="41">
        <f t="shared" si="11"/>
        <v>0</v>
      </c>
      <c r="J28" s="40">
        <f t="shared" si="11"/>
        <v>719000</v>
      </c>
      <c r="K28" s="41">
        <f t="shared" si="11"/>
        <v>0</v>
      </c>
      <c r="L28" s="40">
        <f t="shared" si="11"/>
        <v>357000</v>
      </c>
      <c r="M28" s="41">
        <f t="shared" si="11"/>
        <v>0</v>
      </c>
      <c r="N28" s="40">
        <f t="shared" si="11"/>
        <v>0</v>
      </c>
      <c r="O28" s="41">
        <f t="shared" si="11"/>
        <v>0</v>
      </c>
      <c r="P28" s="40">
        <f t="shared" si="11"/>
        <v>1202000</v>
      </c>
      <c r="Q28" s="41">
        <f t="shared" si="11"/>
        <v>0</v>
      </c>
      <c r="R28" s="20">
        <f t="shared" si="7"/>
        <v>-50.347705146036162</v>
      </c>
      <c r="S28" s="21">
        <f t="shared" si="8"/>
        <v>0</v>
      </c>
      <c r="T28" s="20">
        <f t="shared" si="9"/>
        <v>27.268602540834845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3000000</v>
      </c>
      <c r="C31" s="42"/>
      <c r="D31" s="42"/>
      <c r="E31" s="42">
        <f t="shared" si="4"/>
        <v>3000000</v>
      </c>
      <c r="F31" s="43">
        <v>3000000</v>
      </c>
      <c r="G31" s="44">
        <v>3000000</v>
      </c>
      <c r="H31" s="43">
        <v>126000</v>
      </c>
      <c r="I31" s="44"/>
      <c r="J31" s="43">
        <v>126000</v>
      </c>
      <c r="K31" s="44"/>
      <c r="L31" s="43">
        <v>42000</v>
      </c>
      <c r="M31" s="44"/>
      <c r="N31" s="43"/>
      <c r="O31" s="44"/>
      <c r="P31" s="43">
        <f t="shared" si="5"/>
        <v>294000</v>
      </c>
      <c r="Q31" s="44">
        <f t="shared" si="6"/>
        <v>0</v>
      </c>
      <c r="R31" s="24">
        <f t="shared" si="7"/>
        <v>-66.666666666666657</v>
      </c>
      <c r="S31" s="25">
        <f t="shared" si="8"/>
        <v>0</v>
      </c>
      <c r="T31" s="24">
        <f t="shared" si="9"/>
        <v>9.8000000000000007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1408000</v>
      </c>
      <c r="C33" s="42"/>
      <c r="D33" s="42"/>
      <c r="E33" s="42">
        <f t="shared" si="4"/>
        <v>1408000</v>
      </c>
      <c r="F33" s="43">
        <v>1408000</v>
      </c>
      <c r="G33" s="44">
        <v>1408000</v>
      </c>
      <c r="H33" s="43"/>
      <c r="I33" s="44"/>
      <c r="J33" s="43">
        <v>593000</v>
      </c>
      <c r="K33" s="44"/>
      <c r="L33" s="43">
        <v>315000</v>
      </c>
      <c r="M33" s="44"/>
      <c r="N33" s="43"/>
      <c r="O33" s="44"/>
      <c r="P33" s="43">
        <f t="shared" si="5"/>
        <v>908000</v>
      </c>
      <c r="Q33" s="44">
        <f t="shared" si="6"/>
        <v>0</v>
      </c>
      <c r="R33" s="24">
        <f t="shared" si="7"/>
        <v>-46.880269814502526</v>
      </c>
      <c r="S33" s="25">
        <f t="shared" si="8"/>
        <v>0</v>
      </c>
      <c r="T33" s="24">
        <f t="shared" si="9"/>
        <v>64.48863636363636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20435000</v>
      </c>
      <c r="C43" s="45">
        <f t="shared" si="20"/>
        <v>0</v>
      </c>
      <c r="D43" s="45">
        <f t="shared" si="20"/>
        <v>0</v>
      </c>
      <c r="E43" s="45">
        <f t="shared" si="20"/>
        <v>20435000</v>
      </c>
      <c r="F43" s="46">
        <f t="shared" si="20"/>
        <v>20395000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20435000</v>
      </c>
      <c r="C44" s="39">
        <f t="shared" si="22"/>
        <v>0</v>
      </c>
      <c r="D44" s="39">
        <f t="shared" si="22"/>
        <v>0</v>
      </c>
      <c r="E44" s="39">
        <f t="shared" si="22"/>
        <v>20435000</v>
      </c>
      <c r="F44" s="40">
        <f t="shared" si="22"/>
        <v>20395000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435000</v>
      </c>
      <c r="C46" s="42"/>
      <c r="D46" s="42"/>
      <c r="E46" s="42">
        <f t="shared" si="13"/>
        <v>435000</v>
      </c>
      <c r="F46" s="43">
        <v>395000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>
        <v>20000000</v>
      </c>
      <c r="C53" s="42"/>
      <c r="D53" s="42"/>
      <c r="E53" s="42">
        <f t="shared" si="13"/>
        <v>20000000</v>
      </c>
      <c r="F53" s="43">
        <v>20000000</v>
      </c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55558000</v>
      </c>
      <c r="C61" s="39">
        <f t="shared" si="26"/>
        <v>0</v>
      </c>
      <c r="D61" s="39">
        <f t="shared" si="26"/>
        <v>0</v>
      </c>
      <c r="E61" s="39">
        <f t="shared" si="26"/>
        <v>55558000</v>
      </c>
      <c r="F61" s="40">
        <f t="shared" si="26"/>
        <v>55518000</v>
      </c>
      <c r="G61" s="41">
        <f t="shared" si="26"/>
        <v>35123000</v>
      </c>
      <c r="H61" s="40">
        <f t="shared" si="26"/>
        <v>12355000</v>
      </c>
      <c r="I61" s="41">
        <f t="shared" si="26"/>
        <v>0</v>
      </c>
      <c r="J61" s="40">
        <f t="shared" si="26"/>
        <v>15194000</v>
      </c>
      <c r="K61" s="41">
        <f t="shared" si="26"/>
        <v>0</v>
      </c>
      <c r="L61" s="40">
        <f t="shared" si="26"/>
        <v>357000</v>
      </c>
      <c r="M61" s="41">
        <f t="shared" si="26"/>
        <v>0</v>
      </c>
      <c r="N61" s="40">
        <f t="shared" si="26"/>
        <v>0</v>
      </c>
      <c r="O61" s="41">
        <f t="shared" si="26"/>
        <v>0</v>
      </c>
      <c r="P61" s="40">
        <f t="shared" si="26"/>
        <v>27906000</v>
      </c>
      <c r="Q61" s="41">
        <f t="shared" si="26"/>
        <v>0</v>
      </c>
      <c r="R61" s="20">
        <f t="shared" si="16"/>
        <v>-97.650388311175462</v>
      </c>
      <c r="S61" s="21">
        <f t="shared" si="17"/>
        <v>0</v>
      </c>
      <c r="T61" s="20">
        <f t="shared" si="18"/>
        <v>50.228589942042547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55558000</v>
      </c>
      <c r="C65" s="48">
        <f t="shared" si="30"/>
        <v>0</v>
      </c>
      <c r="D65" s="48">
        <f t="shared" si="30"/>
        <v>0</v>
      </c>
      <c r="E65" s="48">
        <f t="shared" si="30"/>
        <v>55558000</v>
      </c>
      <c r="F65" s="49">
        <f t="shared" si="30"/>
        <v>55518000</v>
      </c>
      <c r="G65" s="50">
        <f t="shared" si="30"/>
        <v>35123000</v>
      </c>
      <c r="H65" s="49">
        <f t="shared" si="30"/>
        <v>12355000</v>
      </c>
      <c r="I65" s="50">
        <f t="shared" si="30"/>
        <v>0</v>
      </c>
      <c r="J65" s="49">
        <f t="shared" si="30"/>
        <v>15194000</v>
      </c>
      <c r="K65" s="50">
        <f t="shared" si="30"/>
        <v>0</v>
      </c>
      <c r="L65" s="49">
        <f t="shared" si="30"/>
        <v>357000</v>
      </c>
      <c r="M65" s="51">
        <f t="shared" si="30"/>
        <v>0</v>
      </c>
      <c r="N65" s="49">
        <f t="shared" si="30"/>
        <v>0</v>
      </c>
      <c r="O65" s="50">
        <f t="shared" si="30"/>
        <v>0</v>
      </c>
      <c r="P65" s="49">
        <f t="shared" si="30"/>
        <v>27906000</v>
      </c>
      <c r="Q65" s="50">
        <f t="shared" si="30"/>
        <v>0</v>
      </c>
      <c r="R65" s="34">
        <f t="shared" si="16"/>
        <v>-97.650388311175462</v>
      </c>
      <c r="S65" s="35">
        <f t="shared" si="17"/>
        <v>0</v>
      </c>
      <c r="T65" s="34">
        <f t="shared" si="18"/>
        <v>50.228589942042547</v>
      </c>
      <c r="U65" s="35">
        <f t="shared" si="19"/>
        <v>0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13" width="13.7265625" customWidth="1"/>
    <col min="14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120</v>
      </c>
      <c r="B6" s="9" t="s">
        <v>1</v>
      </c>
      <c r="C6" s="9" t="s">
        <v>120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235963000</v>
      </c>
      <c r="C8" s="36">
        <f t="shared" si="0"/>
        <v>0</v>
      </c>
      <c r="D8" s="36">
        <f t="shared" si="0"/>
        <v>0</v>
      </c>
      <c r="E8" s="36">
        <f t="shared" si="0"/>
        <v>235963000</v>
      </c>
      <c r="F8" s="37">
        <f t="shared" si="0"/>
        <v>195963000</v>
      </c>
      <c r="G8" s="38">
        <f t="shared" si="0"/>
        <v>195963000</v>
      </c>
      <c r="H8" s="37">
        <f t="shared" si="0"/>
        <v>19904000</v>
      </c>
      <c r="I8" s="38">
        <f t="shared" si="0"/>
        <v>20981302</v>
      </c>
      <c r="J8" s="37">
        <f t="shared" si="0"/>
        <v>63497000</v>
      </c>
      <c r="K8" s="38">
        <f t="shared" si="0"/>
        <v>66524664</v>
      </c>
      <c r="L8" s="37">
        <f t="shared" si="0"/>
        <v>49378000</v>
      </c>
      <c r="M8" s="38">
        <f t="shared" si="0"/>
        <v>20333776</v>
      </c>
      <c r="N8" s="37">
        <f t="shared" si="0"/>
        <v>0</v>
      </c>
      <c r="O8" s="38">
        <f t="shared" si="0"/>
        <v>0</v>
      </c>
      <c r="P8" s="37">
        <f t="shared" si="0"/>
        <v>132779000</v>
      </c>
      <c r="Q8" s="38">
        <f t="shared" si="0"/>
        <v>107839742</v>
      </c>
      <c r="R8" s="16">
        <f>IF(($J8       =0),0,((($L8       -$J8       )/$J8       )*100))</f>
        <v>-22.235696174622426</v>
      </c>
      <c r="S8" s="17">
        <f>IF(($K8       =0),0,((($M8       -$K8       )/$K8       )*100))</f>
        <v>-69.43422968660164</v>
      </c>
      <c r="T8" s="16">
        <f>IF(($E8       =0),0,(($P8       /$E8       )*100))</f>
        <v>56.271110301191285</v>
      </c>
      <c r="U8" s="18">
        <f>IF(($E8       =0),0,(($Q8       /$E8       )*100))</f>
        <v>45.701971071735827</v>
      </c>
      <c r="V8" s="37">
        <f t="shared" ref="V8:W8" si="1">+V9+V28</f>
        <v>7588000</v>
      </c>
      <c r="W8" s="38">
        <f t="shared" si="1"/>
        <v>1644000</v>
      </c>
    </row>
    <row r="9" spans="1:23" ht="13" x14ac:dyDescent="0.3">
      <c r="A9" s="19" t="s">
        <v>35</v>
      </c>
      <c r="B9" s="39">
        <f t="shared" ref="B9:Q9" si="2">SUM(B10:B27)</f>
        <v>232068000</v>
      </c>
      <c r="C9" s="39">
        <f t="shared" si="2"/>
        <v>0</v>
      </c>
      <c r="D9" s="39">
        <f t="shared" si="2"/>
        <v>0</v>
      </c>
      <c r="E9" s="39">
        <f t="shared" si="2"/>
        <v>232068000</v>
      </c>
      <c r="F9" s="40">
        <f t="shared" si="2"/>
        <v>192068000</v>
      </c>
      <c r="G9" s="41">
        <f t="shared" si="2"/>
        <v>192068000</v>
      </c>
      <c r="H9" s="40">
        <f t="shared" si="2"/>
        <v>19361000</v>
      </c>
      <c r="I9" s="41">
        <f t="shared" si="2"/>
        <v>20438577</v>
      </c>
      <c r="J9" s="40">
        <f t="shared" si="2"/>
        <v>62062000</v>
      </c>
      <c r="K9" s="41">
        <f t="shared" si="2"/>
        <v>65089908</v>
      </c>
      <c r="L9" s="40">
        <f t="shared" si="2"/>
        <v>48586000</v>
      </c>
      <c r="M9" s="41">
        <f t="shared" si="2"/>
        <v>19637826</v>
      </c>
      <c r="N9" s="40">
        <f t="shared" si="2"/>
        <v>0</v>
      </c>
      <c r="O9" s="41">
        <f t="shared" si="2"/>
        <v>0</v>
      </c>
      <c r="P9" s="40">
        <f t="shared" si="2"/>
        <v>130009000</v>
      </c>
      <c r="Q9" s="41">
        <f t="shared" si="2"/>
        <v>105166311</v>
      </c>
      <c r="R9" s="20">
        <f>IF(($J9       =0),0,((($L9       -$J9       )/$J9       )*100))</f>
        <v>-21.713770100866874</v>
      </c>
      <c r="S9" s="21">
        <f>IF(($K9       =0),0,((($M9       -$K9       )/$K9       )*100))</f>
        <v>-69.829691570619516</v>
      </c>
      <c r="T9" s="20">
        <f>IF(($E9       =0),0,(($P9       /$E9       )*100))</f>
        <v>56.021941844631748</v>
      </c>
      <c r="U9" s="22">
        <f>IF(($E9       =0),0,(($Q9       /$E9       )*100))</f>
        <v>45.31702388954961</v>
      </c>
      <c r="V9" s="40">
        <f t="shared" ref="V9:W9" si="3">SUM(V10:V27)</f>
        <v>7588000</v>
      </c>
      <c r="W9" s="41">
        <f t="shared" si="3"/>
        <v>1644000</v>
      </c>
    </row>
    <row r="10" spans="1:23" ht="13" x14ac:dyDescent="0.3">
      <c r="A10" s="23" t="s">
        <v>36</v>
      </c>
      <c r="B10" s="42">
        <v>182068000</v>
      </c>
      <c r="C10" s="42"/>
      <c r="D10" s="42"/>
      <c r="E10" s="42">
        <f t="shared" ref="E10:E41" si="4">$B10      +$C10      +$D10</f>
        <v>182068000</v>
      </c>
      <c r="F10" s="43">
        <v>142068000</v>
      </c>
      <c r="G10" s="44">
        <v>142068000</v>
      </c>
      <c r="H10" s="43">
        <v>10974000</v>
      </c>
      <c r="I10" s="44">
        <v>12027958</v>
      </c>
      <c r="J10" s="43">
        <v>39156000</v>
      </c>
      <c r="K10" s="44">
        <v>37532209</v>
      </c>
      <c r="L10" s="43">
        <v>34722000</v>
      </c>
      <c r="M10" s="44">
        <v>16397845</v>
      </c>
      <c r="N10" s="43"/>
      <c r="O10" s="44"/>
      <c r="P10" s="43">
        <f t="shared" ref="P10:P41" si="5">$H10      +$J10      +$L10      +$N10</f>
        <v>84852000</v>
      </c>
      <c r="Q10" s="44">
        <f t="shared" ref="Q10:Q41" si="6">$I10      +$K10      +$M10      +$O10</f>
        <v>65958012</v>
      </c>
      <c r="R10" s="24">
        <f t="shared" ref="R10:R41" si="7">IF(($J10      =0),0,((($L10      -$J10      )/$J10      )*100))</f>
        <v>-11.323935029114313</v>
      </c>
      <c r="S10" s="25">
        <f t="shared" ref="S10:S41" si="8">IF(($K10      =0),0,((($M10      -$K10      )/$K10      )*100))</f>
        <v>-56.309939017977861</v>
      </c>
      <c r="T10" s="24">
        <f t="shared" ref="T10:T41" si="9">IF(($E10      =0),0,(($P10      /$E10      )*100))</f>
        <v>46.604565327240373</v>
      </c>
      <c r="U10" s="26">
        <f t="shared" ref="U10:U41" si="10">IF(($E10      =0),0,(($Q10      /$E10      )*100))</f>
        <v>36.227130522661859</v>
      </c>
      <c r="V10" s="43">
        <v>5944000</v>
      </c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/>
      <c r="C14" s="42"/>
      <c r="D14" s="42"/>
      <c r="E14" s="42">
        <f t="shared" si="4"/>
        <v>0</v>
      </c>
      <c r="F14" s="43"/>
      <c r="G14" s="44"/>
      <c r="H14" s="43"/>
      <c r="I14" s="44"/>
      <c r="J14" s="43"/>
      <c r="K14" s="44"/>
      <c r="L14" s="43"/>
      <c r="M14" s="44"/>
      <c r="N14" s="43"/>
      <c r="O14" s="44"/>
      <c r="P14" s="43">
        <f t="shared" si="5"/>
        <v>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0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>
        <v>50000000</v>
      </c>
      <c r="C23" s="42"/>
      <c r="D23" s="42"/>
      <c r="E23" s="42">
        <f t="shared" si="4"/>
        <v>50000000</v>
      </c>
      <c r="F23" s="43">
        <v>50000000</v>
      </c>
      <c r="G23" s="44">
        <v>50000000</v>
      </c>
      <c r="H23" s="43">
        <v>8387000</v>
      </c>
      <c r="I23" s="44">
        <v>8410619</v>
      </c>
      <c r="J23" s="43">
        <v>22906000</v>
      </c>
      <c r="K23" s="44">
        <v>27557699</v>
      </c>
      <c r="L23" s="43">
        <v>13864000</v>
      </c>
      <c r="M23" s="44">
        <v>3239981</v>
      </c>
      <c r="N23" s="43"/>
      <c r="O23" s="44"/>
      <c r="P23" s="43">
        <f t="shared" si="5"/>
        <v>45157000</v>
      </c>
      <c r="Q23" s="44">
        <f t="shared" si="6"/>
        <v>39208299</v>
      </c>
      <c r="R23" s="24">
        <f t="shared" si="7"/>
        <v>-39.474373526586923</v>
      </c>
      <c r="S23" s="25">
        <f t="shared" si="8"/>
        <v>-88.242918975201817</v>
      </c>
      <c r="T23" s="24">
        <f t="shared" si="9"/>
        <v>90.314000000000007</v>
      </c>
      <c r="U23" s="26">
        <f t="shared" si="10"/>
        <v>78.416598000000008</v>
      </c>
      <c r="V23" s="43">
        <v>1644000</v>
      </c>
      <c r="W23" s="44">
        <v>1644000</v>
      </c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/>
      <c r="C26" s="42"/>
      <c r="D26" s="42"/>
      <c r="E26" s="42">
        <f t="shared" si="4"/>
        <v>0</v>
      </c>
      <c r="F26" s="43"/>
      <c r="G26" s="44"/>
      <c r="H26" s="43"/>
      <c r="I26" s="44"/>
      <c r="J26" s="43"/>
      <c r="K26" s="44"/>
      <c r="L26" s="43"/>
      <c r="M26" s="44"/>
      <c r="N26" s="43"/>
      <c r="O26" s="44"/>
      <c r="P26" s="43">
        <f t="shared" si="5"/>
        <v>0</v>
      </c>
      <c r="Q26" s="44">
        <f t="shared" si="6"/>
        <v>0</v>
      </c>
      <c r="R26" s="24">
        <f t="shared" si="7"/>
        <v>0</v>
      </c>
      <c r="S26" s="25">
        <f t="shared" si="8"/>
        <v>0</v>
      </c>
      <c r="T26" s="24">
        <f t="shared" si="9"/>
        <v>0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3895000</v>
      </c>
      <c r="C28" s="39">
        <f t="shared" si="11"/>
        <v>0</v>
      </c>
      <c r="D28" s="39">
        <f t="shared" si="11"/>
        <v>0</v>
      </c>
      <c r="E28" s="39">
        <f t="shared" si="11"/>
        <v>3895000</v>
      </c>
      <c r="F28" s="40">
        <f t="shared" si="11"/>
        <v>3895000</v>
      </c>
      <c r="G28" s="41">
        <f t="shared" si="11"/>
        <v>3895000</v>
      </c>
      <c r="H28" s="40">
        <f t="shared" si="11"/>
        <v>543000</v>
      </c>
      <c r="I28" s="41">
        <f t="shared" si="11"/>
        <v>542725</v>
      </c>
      <c r="J28" s="40">
        <f t="shared" si="11"/>
        <v>1435000</v>
      </c>
      <c r="K28" s="41">
        <f t="shared" si="11"/>
        <v>1434756</v>
      </c>
      <c r="L28" s="40">
        <f t="shared" si="11"/>
        <v>792000</v>
      </c>
      <c r="M28" s="41">
        <f t="shared" si="11"/>
        <v>695950</v>
      </c>
      <c r="N28" s="40">
        <f t="shared" si="11"/>
        <v>0</v>
      </c>
      <c r="O28" s="41">
        <f t="shared" si="11"/>
        <v>0</v>
      </c>
      <c r="P28" s="40">
        <f t="shared" si="11"/>
        <v>2770000</v>
      </c>
      <c r="Q28" s="41">
        <f t="shared" si="11"/>
        <v>2673431</v>
      </c>
      <c r="R28" s="20">
        <f t="shared" si="7"/>
        <v>-44.808362369337978</v>
      </c>
      <c r="S28" s="21">
        <f t="shared" si="8"/>
        <v>-51.493494364198511</v>
      </c>
      <c r="T28" s="20">
        <f t="shared" si="9"/>
        <v>71.116816431322206</v>
      </c>
      <c r="U28" s="22">
        <f t="shared" si="10"/>
        <v>68.637509627727852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/>
      <c r="C30" s="42"/>
      <c r="D30" s="42"/>
      <c r="E30" s="42">
        <f t="shared" si="4"/>
        <v>0</v>
      </c>
      <c r="F30" s="43"/>
      <c r="G30" s="44"/>
      <c r="H30" s="43"/>
      <c r="I30" s="44"/>
      <c r="J30" s="43"/>
      <c r="K30" s="44"/>
      <c r="L30" s="43"/>
      <c r="M30" s="44"/>
      <c r="N30" s="43"/>
      <c r="O30" s="44"/>
      <c r="P30" s="43">
        <f t="shared" si="5"/>
        <v>0</v>
      </c>
      <c r="Q30" s="44">
        <f t="shared" si="6"/>
        <v>0</v>
      </c>
      <c r="R30" s="24">
        <f t="shared" si="7"/>
        <v>0</v>
      </c>
      <c r="S30" s="25">
        <f t="shared" si="8"/>
        <v>0</v>
      </c>
      <c r="T30" s="24">
        <f t="shared" si="9"/>
        <v>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205000</v>
      </c>
      <c r="I31" s="44">
        <v>204625</v>
      </c>
      <c r="J31" s="43">
        <v>560000</v>
      </c>
      <c r="K31" s="44">
        <v>559631</v>
      </c>
      <c r="L31" s="43">
        <v>381000</v>
      </c>
      <c r="M31" s="44">
        <v>380650</v>
      </c>
      <c r="N31" s="43"/>
      <c r="O31" s="44"/>
      <c r="P31" s="43">
        <f t="shared" si="5"/>
        <v>1146000</v>
      </c>
      <c r="Q31" s="44">
        <f t="shared" si="6"/>
        <v>1144906</v>
      </c>
      <c r="R31" s="24">
        <f t="shared" si="7"/>
        <v>-31.964285714285712</v>
      </c>
      <c r="S31" s="25">
        <f t="shared" si="8"/>
        <v>-31.981966688764562</v>
      </c>
      <c r="T31" s="24">
        <f t="shared" si="9"/>
        <v>57.3</v>
      </c>
      <c r="U31" s="26">
        <f t="shared" si="10"/>
        <v>57.2453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1895000</v>
      </c>
      <c r="C33" s="42"/>
      <c r="D33" s="42"/>
      <c r="E33" s="42">
        <f t="shared" si="4"/>
        <v>1895000</v>
      </c>
      <c r="F33" s="43">
        <v>1895000</v>
      </c>
      <c r="G33" s="44">
        <v>1895000</v>
      </c>
      <c r="H33" s="43">
        <v>338000</v>
      </c>
      <c r="I33" s="44">
        <v>338100</v>
      </c>
      <c r="J33" s="43">
        <v>875000</v>
      </c>
      <c r="K33" s="44">
        <v>875125</v>
      </c>
      <c r="L33" s="43">
        <v>411000</v>
      </c>
      <c r="M33" s="44">
        <v>315300</v>
      </c>
      <c r="N33" s="43"/>
      <c r="O33" s="44"/>
      <c r="P33" s="43">
        <f t="shared" si="5"/>
        <v>1624000</v>
      </c>
      <c r="Q33" s="44">
        <f t="shared" si="6"/>
        <v>1528525</v>
      </c>
      <c r="R33" s="24">
        <f t="shared" si="7"/>
        <v>-53.028571428571425</v>
      </c>
      <c r="S33" s="25">
        <f t="shared" si="8"/>
        <v>-63.970861305527784</v>
      </c>
      <c r="T33" s="24">
        <f t="shared" si="9"/>
        <v>85.699208443271772</v>
      </c>
      <c r="U33" s="26">
        <f t="shared" si="10"/>
        <v>80.660949868073885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IF(($J42      =0),0,((($L42      -$J42      )/$J42      )*100))</f>
        <v>0</v>
      </c>
      <c r="S42" s="25">
        <f t="shared" ref="S42:S65" si="17">IF(($K42      =0),0,((($M42      -$K42      )/$K42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14021000</v>
      </c>
      <c r="C43" s="45">
        <f t="shared" si="20"/>
        <v>0</v>
      </c>
      <c r="D43" s="45">
        <f t="shared" si="20"/>
        <v>0</v>
      </c>
      <c r="E43" s="45">
        <f t="shared" si="20"/>
        <v>14021000</v>
      </c>
      <c r="F43" s="46">
        <f t="shared" si="20"/>
        <v>12748000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14021000</v>
      </c>
      <c r="C44" s="39">
        <f t="shared" si="22"/>
        <v>0</v>
      </c>
      <c r="D44" s="39">
        <f t="shared" si="22"/>
        <v>0</v>
      </c>
      <c r="E44" s="39">
        <f t="shared" si="22"/>
        <v>14021000</v>
      </c>
      <c r="F44" s="40">
        <f t="shared" si="22"/>
        <v>12748000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14021000</v>
      </c>
      <c r="C46" s="42"/>
      <c r="D46" s="42"/>
      <c r="E46" s="42">
        <f t="shared" si="13"/>
        <v>14021000</v>
      </c>
      <c r="F46" s="43">
        <v>12748000</v>
      </c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/>
      <c r="C47" s="42"/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0</v>
      </c>
      <c r="C56" s="39">
        <f t="shared" si="24"/>
        <v>0</v>
      </c>
      <c r="D56" s="39">
        <f t="shared" si="24"/>
        <v>0</v>
      </c>
      <c r="E56" s="39">
        <f t="shared" si="24"/>
        <v>0</v>
      </c>
      <c r="F56" s="40">
        <f t="shared" si="24"/>
        <v>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/>
      <c r="C59" s="42"/>
      <c r="D59" s="42"/>
      <c r="E59" s="42">
        <f t="shared" si="13"/>
        <v>0</v>
      </c>
      <c r="F59" s="43"/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249984000</v>
      </c>
      <c r="C61" s="39">
        <f t="shared" si="26"/>
        <v>0</v>
      </c>
      <c r="D61" s="39">
        <f t="shared" si="26"/>
        <v>0</v>
      </c>
      <c r="E61" s="39">
        <f t="shared" si="26"/>
        <v>249984000</v>
      </c>
      <c r="F61" s="40">
        <f t="shared" si="26"/>
        <v>208711000</v>
      </c>
      <c r="G61" s="41">
        <f t="shared" si="26"/>
        <v>195963000</v>
      </c>
      <c r="H61" s="40">
        <f t="shared" si="26"/>
        <v>19904000</v>
      </c>
      <c r="I61" s="41">
        <f t="shared" si="26"/>
        <v>20981302</v>
      </c>
      <c r="J61" s="40">
        <f t="shared" si="26"/>
        <v>63497000</v>
      </c>
      <c r="K61" s="41">
        <f t="shared" si="26"/>
        <v>66524664</v>
      </c>
      <c r="L61" s="40">
        <f t="shared" si="26"/>
        <v>49378000</v>
      </c>
      <c r="M61" s="41">
        <f t="shared" si="26"/>
        <v>20333776</v>
      </c>
      <c r="N61" s="40">
        <f t="shared" si="26"/>
        <v>0</v>
      </c>
      <c r="O61" s="41">
        <f t="shared" si="26"/>
        <v>0</v>
      </c>
      <c r="P61" s="40">
        <f t="shared" si="26"/>
        <v>132779000</v>
      </c>
      <c r="Q61" s="41">
        <f t="shared" si="26"/>
        <v>107839742</v>
      </c>
      <c r="R61" s="20">
        <f t="shared" si="16"/>
        <v>-22.235696174622426</v>
      </c>
      <c r="S61" s="21">
        <f t="shared" si="17"/>
        <v>-69.43422968660164</v>
      </c>
      <c r="T61" s="20">
        <f t="shared" si="18"/>
        <v>53.114999359959036</v>
      </c>
      <c r="U61" s="22">
        <f t="shared" si="19"/>
        <v>43.138657674091142</v>
      </c>
      <c r="V61" s="40">
        <f t="shared" ref="V61:W61" si="27">+V8+V43</f>
        <v>7588000</v>
      </c>
      <c r="W61" s="41">
        <f t="shared" si="27"/>
        <v>1644000</v>
      </c>
    </row>
    <row r="62" spans="1:23" ht="13" x14ac:dyDescent="0.3">
      <c r="A62" s="19" t="s">
        <v>86</v>
      </c>
      <c r="B62" s="39">
        <f t="shared" ref="B62:Q62" si="28">SUM(B63:B64)</f>
        <v>0</v>
      </c>
      <c r="C62" s="39">
        <f t="shared" si="28"/>
        <v>0</v>
      </c>
      <c r="D62" s="39">
        <f t="shared" si="28"/>
        <v>0</v>
      </c>
      <c r="E62" s="39">
        <f t="shared" si="28"/>
        <v>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/>
      <c r="C63" s="42"/>
      <c r="D63" s="42"/>
      <c r="E63" s="42">
        <f t="shared" si="13"/>
        <v>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249984000</v>
      </c>
      <c r="C65" s="48">
        <f t="shared" si="30"/>
        <v>0</v>
      </c>
      <c r="D65" s="48">
        <f t="shared" si="30"/>
        <v>0</v>
      </c>
      <c r="E65" s="48">
        <f t="shared" si="30"/>
        <v>249984000</v>
      </c>
      <c r="F65" s="49">
        <f t="shared" si="30"/>
        <v>208711000</v>
      </c>
      <c r="G65" s="50">
        <f t="shared" si="30"/>
        <v>195963000</v>
      </c>
      <c r="H65" s="49">
        <f t="shared" si="30"/>
        <v>19904000</v>
      </c>
      <c r="I65" s="50">
        <f t="shared" si="30"/>
        <v>20981302</v>
      </c>
      <c r="J65" s="49">
        <f t="shared" si="30"/>
        <v>63497000</v>
      </c>
      <c r="K65" s="50">
        <f t="shared" si="30"/>
        <v>66524664</v>
      </c>
      <c r="L65" s="49">
        <f t="shared" si="30"/>
        <v>49378000</v>
      </c>
      <c r="M65" s="51">
        <f t="shared" si="30"/>
        <v>20333776</v>
      </c>
      <c r="N65" s="49">
        <f t="shared" si="30"/>
        <v>0</v>
      </c>
      <c r="O65" s="50">
        <f t="shared" si="30"/>
        <v>0</v>
      </c>
      <c r="P65" s="49">
        <f t="shared" si="30"/>
        <v>132779000</v>
      </c>
      <c r="Q65" s="50">
        <f t="shared" si="30"/>
        <v>107839742</v>
      </c>
      <c r="R65" s="34">
        <f t="shared" si="16"/>
        <v>-22.235696174622426</v>
      </c>
      <c r="S65" s="35">
        <f t="shared" si="17"/>
        <v>-69.43422968660164</v>
      </c>
      <c r="T65" s="34">
        <f t="shared" si="18"/>
        <v>53.114999359959036</v>
      </c>
      <c r="U65" s="35">
        <f t="shared" si="19"/>
        <v>43.138657674091142</v>
      </c>
      <c r="V65" s="49">
        <f>+V61+V62</f>
        <v>7588000</v>
      </c>
      <c r="W65" s="50">
        <f>+W61+W62</f>
        <v>1644000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111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112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113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114</v>
      </c>
    </row>
    <row r="74" spans="1:23" x14ac:dyDescent="0.25">
      <c r="A74" t="s">
        <v>115</v>
      </c>
    </row>
    <row r="75" spans="1:23" x14ac:dyDescent="0.25">
      <c r="A75" t="s">
        <v>116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117</v>
      </c>
      <c r="G78" s="5" t="s">
        <v>118</v>
      </c>
      <c r="W78" s="5"/>
    </row>
    <row r="80" spans="1:23" x14ac:dyDescent="0.25">
      <c r="A80" t="s">
        <v>119</v>
      </c>
      <c r="G80" t="s">
        <v>119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83E6E4E-7308-4656-9E24-E9828120F425}"/>
</file>

<file path=customXml/itemProps2.xml><?xml version="1.0" encoding="utf-8"?>
<ds:datastoreItem xmlns:ds="http://schemas.openxmlformats.org/officeDocument/2006/customXml" ds:itemID="{8CC1BF94-5385-496B-9873-70156F5E934C}"/>
</file>

<file path=customXml/itemProps3.xml><?xml version="1.0" encoding="utf-8"?>
<ds:datastoreItem xmlns:ds="http://schemas.openxmlformats.org/officeDocument/2006/customXml" ds:itemID="{CEA301A4-DF11-4972-BEC5-125D87F814E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22</vt:i4>
      </vt:variant>
    </vt:vector>
  </HeadingPairs>
  <TitlesOfParts>
    <vt:vector size="44" baseType="lpstr">
      <vt:lpstr>DC37</vt:lpstr>
      <vt:lpstr>DC38</vt:lpstr>
      <vt:lpstr>DC39</vt:lpstr>
      <vt:lpstr>DC40</vt:lpstr>
      <vt:lpstr>NW371</vt:lpstr>
      <vt:lpstr>NW372</vt:lpstr>
      <vt:lpstr>NW373</vt:lpstr>
      <vt:lpstr>NW374</vt:lpstr>
      <vt:lpstr>NW375</vt:lpstr>
      <vt:lpstr>NW381</vt:lpstr>
      <vt:lpstr>NW382</vt:lpstr>
      <vt:lpstr>NW383</vt:lpstr>
      <vt:lpstr>NW384</vt:lpstr>
      <vt:lpstr>NW385</vt:lpstr>
      <vt:lpstr>NW392</vt:lpstr>
      <vt:lpstr>NW393</vt:lpstr>
      <vt:lpstr>NW394</vt:lpstr>
      <vt:lpstr>NW396</vt:lpstr>
      <vt:lpstr>NW397</vt:lpstr>
      <vt:lpstr>NW403</vt:lpstr>
      <vt:lpstr>NW404</vt:lpstr>
      <vt:lpstr>NW405</vt:lpstr>
      <vt:lpstr>'DC37'!Print_Area</vt:lpstr>
      <vt:lpstr>'DC38'!Print_Area</vt:lpstr>
      <vt:lpstr>'DC39'!Print_Area</vt:lpstr>
      <vt:lpstr>'DC40'!Print_Area</vt:lpstr>
      <vt:lpstr>'NW371'!Print_Area</vt:lpstr>
      <vt:lpstr>'NW372'!Print_Area</vt:lpstr>
      <vt:lpstr>'NW373'!Print_Area</vt:lpstr>
      <vt:lpstr>'NW374'!Print_Area</vt:lpstr>
      <vt:lpstr>'NW375'!Print_Area</vt:lpstr>
      <vt:lpstr>'NW381'!Print_Area</vt:lpstr>
      <vt:lpstr>'NW382'!Print_Area</vt:lpstr>
      <vt:lpstr>'NW383'!Print_Area</vt:lpstr>
      <vt:lpstr>'NW384'!Print_Area</vt:lpstr>
      <vt:lpstr>'NW385'!Print_Area</vt:lpstr>
      <vt:lpstr>'NW392'!Print_Area</vt:lpstr>
      <vt:lpstr>'NW393'!Print_Area</vt:lpstr>
      <vt:lpstr>'NW394'!Print_Area</vt:lpstr>
      <vt:lpstr>'NW396'!Print_Area</vt:lpstr>
      <vt:lpstr>'NW397'!Print_Area</vt:lpstr>
      <vt:lpstr>'NW403'!Print_Area</vt:lpstr>
      <vt:lpstr>'NW404'!Print_Area</vt:lpstr>
      <vt:lpstr>'NW405'!Print_Area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2026-05-07T11:33:57Z</dcterms:created>
  <dcterms:modified xsi:type="dcterms:W3CDTF">2026-05-07T11:39:05Z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